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JCI-A - Interiér - Objekt A" sheetId="2" r:id="rId2"/>
    <sheet name="JCI-B - Interiér - Objekt B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'JCI-A - Interiér - Objekt A'!$C$116:$K$163</definedName>
    <definedName name="_xlnm.Print_Area" localSheetId="1">'JCI-A - Interiér - Objekt A'!$C$4:$J$76,'JCI-A - Interiér - Objekt A'!$C$104:$K$163</definedName>
    <definedName name="_xlnm.Print_Titles" localSheetId="1">'JCI-A - Interiér - Objekt A'!$116:$116</definedName>
    <definedName name="_xlnm._FilterDatabase" localSheetId="2" hidden="1">'JCI-B - Interiér - Objekt B'!$C$116:$K$153</definedName>
    <definedName name="_xlnm.Print_Area" localSheetId="2">'JCI-B - Interiér - Objekt B'!$C$4:$J$76,'JCI-B - Interiér - Objekt B'!$C$104:$K$153</definedName>
    <definedName name="_xlnm.Print_Titles" localSheetId="2">'JCI-B - Interiér - Objekt B'!$116:$116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2" r="J37"/>
  <c r="J36"/>
  <c i="1" r="AY95"/>
  <c i="2" r="J35"/>
  <c i="1" r="AX95"/>
  <c i="2"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85"/>
  <c i="1" r="L90"/>
  <c r="AM90"/>
  <c r="AM89"/>
  <c r="L89"/>
  <c r="AM87"/>
  <c r="L87"/>
  <c r="L85"/>
  <c r="L84"/>
  <c i="2" r="BK163"/>
  <c r="BK161"/>
  <c r="BK156"/>
  <c r="BK152"/>
  <c r="J148"/>
  <c r="BK143"/>
  <c r="BK141"/>
  <c r="J137"/>
  <c r="J133"/>
  <c r="BK126"/>
  <c r="J119"/>
  <c r="J138"/>
  <c r="J132"/>
  <c r="J123"/>
  <c r="BK129"/>
  <c r="BK119"/>
  <c i="3" r="J150"/>
  <c r="BK132"/>
  <c r="J124"/>
  <c r="BK153"/>
  <c r="BK138"/>
  <c r="J122"/>
  <c r="J138"/>
  <c r="J146"/>
  <c r="BK139"/>
  <c r="BK152"/>
  <c r="BK141"/>
  <c r="J130"/>
  <c r="BK137"/>
  <c r="J131"/>
  <c r="J120"/>
  <c i="2" r="BK162"/>
  <c r="J160"/>
  <c r="J158"/>
  <c r="J154"/>
  <c r="J150"/>
  <c r="J146"/>
  <c r="J144"/>
  <c r="J142"/>
  <c r="BK138"/>
  <c r="BK135"/>
  <c r="J129"/>
  <c r="BK158"/>
  <c r="BK137"/>
  <c r="BK131"/>
  <c r="J124"/>
  <c i="1" r="AS94"/>
  <c i="2" r="J121"/>
  <c i="3" r="J152"/>
  <c r="BK135"/>
  <c r="J123"/>
  <c r="BK150"/>
  <c r="J127"/>
  <c r="BK120"/>
  <c r="J125"/>
  <c r="J148"/>
  <c r="BK129"/>
  <c r="J153"/>
  <c r="J145"/>
  <c r="J132"/>
  <c r="BK147"/>
  <c r="J136"/>
  <c r="BK127"/>
  <c i="2" r="J163"/>
  <c r="J161"/>
  <c r="BK159"/>
  <c r="BK154"/>
  <c r="BK150"/>
  <c r="BK146"/>
  <c r="J143"/>
  <c r="J141"/>
  <c r="J136"/>
  <c r="J130"/>
  <c r="BK124"/>
  <c r="J156"/>
  <c r="BK133"/>
  <c r="J127"/>
  <c r="BK121"/>
  <c r="J134"/>
  <c r="J131"/>
  <c r="BK122"/>
  <c r="BK120"/>
  <c i="3" r="J137"/>
  <c r="BK128"/>
  <c r="J144"/>
  <c r="J129"/>
  <c r="J143"/>
  <c r="BK121"/>
  <c r="BK144"/>
  <c r="BK126"/>
  <c r="J149"/>
  <c r="BK140"/>
  <c r="J128"/>
  <c r="J134"/>
  <c i="2" r="J162"/>
  <c r="BK160"/>
  <c r="J159"/>
  <c r="J152"/>
  <c r="BK148"/>
  <c r="BK144"/>
  <c r="BK142"/>
  <c r="J139"/>
  <c r="BK134"/>
  <c r="BK127"/>
  <c r="J120"/>
  <c r="BK139"/>
  <c r="BK136"/>
  <c r="BK130"/>
  <c r="J122"/>
  <c r="J135"/>
  <c r="BK132"/>
  <c r="BK123"/>
  <c r="J126"/>
  <c i="3" r="J147"/>
  <c r="BK125"/>
  <c r="J119"/>
  <c r="BK143"/>
  <c r="J133"/>
  <c r="BK146"/>
  <c r="BK134"/>
  <c r="BK119"/>
  <c r="BK136"/>
  <c r="BK151"/>
  <c r="BK142"/>
  <c r="BK131"/>
  <c r="BK145"/>
  <c r="BK133"/>
  <c r="BK124"/>
  <c r="BK149"/>
  <c r="BK122"/>
  <c r="J142"/>
  <c r="J126"/>
  <c r="J141"/>
  <c r="BK123"/>
  <c r="J140"/>
  <c r="J121"/>
  <c r="BK148"/>
  <c r="J139"/>
  <c r="J151"/>
  <c r="J135"/>
  <c r="BK130"/>
  <c i="2" l="1" r="P118"/>
  <c r="P117"/>
  <c i="1" r="AU95"/>
  <c i="2" r="BK118"/>
  <c r="J118"/>
  <c r="J97"/>
  <c r="R118"/>
  <c r="R117"/>
  <c i="3" r="P118"/>
  <c r="P117"/>
  <c i="1" r="AU96"/>
  <c i="3" r="R118"/>
  <c r="R117"/>
  <c i="2" r="T118"/>
  <c r="T117"/>
  <c i="3" r="BK118"/>
  <c r="J118"/>
  <c r="J97"/>
  <c r="T118"/>
  <c r="T117"/>
  <c r="F114"/>
  <c r="BF121"/>
  <c r="BF123"/>
  <c r="BF132"/>
  <c r="BF137"/>
  <c r="BF144"/>
  <c r="BF153"/>
  <c r="J89"/>
  <c r="BF119"/>
  <c r="BF120"/>
  <c r="BF128"/>
  <c r="BF135"/>
  <c r="BF136"/>
  <c r="BF145"/>
  <c r="BF150"/>
  <c r="BF151"/>
  <c r="E85"/>
  <c r="BF124"/>
  <c r="BF125"/>
  <c r="BF142"/>
  <c r="BF143"/>
  <c i="2" r="BK117"/>
  <c r="J117"/>
  <c r="J96"/>
  <c i="3" r="BF122"/>
  <c r="BF133"/>
  <c r="BF138"/>
  <c r="BF146"/>
  <c r="BF147"/>
  <c r="BF148"/>
  <c r="BF152"/>
  <c r="BF127"/>
  <c r="BF129"/>
  <c r="BF130"/>
  <c r="BF139"/>
  <c r="BF149"/>
  <c r="BF126"/>
  <c r="BF131"/>
  <c r="BF134"/>
  <c r="BF140"/>
  <c r="BF141"/>
  <c i="2" r="BF137"/>
  <c r="E107"/>
  <c r="F114"/>
  <c r="BF122"/>
  <c r="BF143"/>
  <c r="J89"/>
  <c r="BF119"/>
  <c r="BF124"/>
  <c r="BF127"/>
  <c r="BF129"/>
  <c r="BF121"/>
  <c r="BF123"/>
  <c r="BF126"/>
  <c r="BF130"/>
  <c r="BF133"/>
  <c r="BF134"/>
  <c r="BF135"/>
  <c r="BF138"/>
  <c r="BF120"/>
  <c r="BF131"/>
  <c r="BF132"/>
  <c r="BF136"/>
  <c r="BF139"/>
  <c r="BF141"/>
  <c r="BF142"/>
  <c r="BF144"/>
  <c r="BF146"/>
  <c r="BF148"/>
  <c r="BF150"/>
  <c r="BF152"/>
  <c r="BF154"/>
  <c r="BF156"/>
  <c r="BF158"/>
  <c r="BF159"/>
  <c r="BF160"/>
  <c r="BF161"/>
  <c r="BF162"/>
  <c r="BF163"/>
  <c r="F36"/>
  <c i="1" r="BC95"/>
  <c i="3" r="J33"/>
  <c i="1" r="AV96"/>
  <c i="2" r="J33"/>
  <c i="1" r="AV95"/>
  <c i="3" r="F37"/>
  <c i="1" r="BD96"/>
  <c i="2" r="F35"/>
  <c i="1" r="BB95"/>
  <c i="2" r="F37"/>
  <c i="1" r="BD95"/>
  <c i="3" r="F36"/>
  <c i="1" r="BC96"/>
  <c i="2" r="F33"/>
  <c i="1" r="AZ95"/>
  <c i="3" r="F35"/>
  <c i="1" r="BB96"/>
  <c i="3" r="F33"/>
  <c i="1" r="AZ96"/>
  <c i="3" l="1" r="BK117"/>
  <c r="J117"/>
  <c r="J96"/>
  <c i="1" r="AU94"/>
  <c i="2" r="J34"/>
  <c i="1" r="AW95"/>
  <c r="AT95"/>
  <c r="AZ94"/>
  <c r="W29"/>
  <c i="2" r="F34"/>
  <c i="1" r="BA95"/>
  <c i="2" r="J30"/>
  <c i="1" r="AG95"/>
  <c r="BD94"/>
  <c r="W33"/>
  <c r="BC94"/>
  <c r="W32"/>
  <c r="BB94"/>
  <c r="AX94"/>
  <c i="3" r="F34"/>
  <c i="1" r="BA96"/>
  <c i="3" r="J34"/>
  <c i="1" r="AW96"/>
  <c r="AT96"/>
  <c l="1" r="AN95"/>
  <c i="2" r="J39"/>
  <c i="3" r="J30"/>
  <c i="1" r="AG96"/>
  <c r="W31"/>
  <c r="AV94"/>
  <c r="AK29"/>
  <c r="BA94"/>
  <c r="W30"/>
  <c r="AY94"/>
  <c i="3" l="1" r="J39"/>
  <c i="1" r="AG94"/>
  <c r="AK26"/>
  <c r="AN96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<sst xmlns="http://schemas.openxmlformats.org/spreadsheetml/2006/main">
  <si>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</si>
  <si>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</si>
  <si>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</si>
  <si>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</si>
  <si>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</si>
  <si>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{e06ca3eb-369f-4452-a632-bbf8947af59b}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</si>
  <si>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</si>
  <si>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</si>
  <si>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</si>
  <si>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</si>
  <si>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</si>
  <si>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</si>
  <si>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</si>
  <si>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</si>
  <si>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JICINI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</si>
  <si>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</si>
  <si>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</si>
  <si>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Komunitní sociální služby DOZP - interiér</t>
  </si>
  <si>
    <t>KSO:</t>
  </si>
  <si>
    <t>CC-CZ:</t>
  </si>
  <si>
    <t>Místo:</t>
  </si>
  <si>
    <t>Jičín parc. č.1628</t>
  </si>
  <si>
    <t>Datum:</t>
  </si>
  <si>
    <t>23. 10. 2021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</si>
  <si>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</si>
  <si>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</si>
  <si>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</si>
  <si>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</si>
  <si>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</si>
  <si>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</si>
  <si>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</si>
  <si>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Ing.arch. Kušnierik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</si>
  <si>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</si>
  <si>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</si>
  <si>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</si>
  <si>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</si>
  <si>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</si>
  <si>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</si>
  <si>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</si>
  <si>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</si>
  <si>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</si>
  <si>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</si>
  <si>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</si>
  <si>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</si>
  <si>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</si>
  <si>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</si>
  <si>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</si>
  <si>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</si>
  <si>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</si>
  <si>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</si>
  <si>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</si>
  <si>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</si>
  <si>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</si>
  <si>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</si>
  <si>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</si>
  <si>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</si>
  <si>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</si>
  <si>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</si>
  <si>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</si>
  <si>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</si>
  <si>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</si>
  <si>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</si>
  <si>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</si>
  <si>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</si>
  <si>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</si>
  <si>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</si>
  <si>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</si>
  <si>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</si>
  <si>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</si>
  <si>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</si>
  <si>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</si>
  <si>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</si>
  <si>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</si>
  <si>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</si>
  <si>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</si>
  <si>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</si>
  <si>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</si>
  <si>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</si>
  <si>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</si>
  <si>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</si>
  <si>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</si>
  <si>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JCI-A</t>
  </si>
  <si>
    <t>Interiér - Objekt A</t>
  </si>
  <si>
    <t>STA</t>
  </si>
  <si>
    <t>1</t>
  </si>
  <si>
    <t>{28306c0b-cd66-4f76-b419-4ac30b2b9cb2}</t>
  </si>
  <si>
    <t>JCI-B</t>
  </si>
  <si>
    <t>Interiér - Objekt B</t>
  </si>
  <si>
    <t>{4de36a99-363e-4572-9972-8ba5f7956182}</t>
  </si>
  <si>
    <t>KRYCÍ LIST SOUPISU PRACÍ</t>
  </si>
  <si>
    <t>Objekt:</t>
  </si>
  <si>
    <t>JCI-A - Interiér - Objekt A</t>
  </si>
  <si>
    <t>REKAPITULACE ČLENĚNÍ SOUPISU PRACÍ</t>
  </si>
  <si>
    <t>Kód dílu - Popis</t>
  </si>
  <si>
    <t>Cena celkem [CZK]</t>
  </si>
  <si>
    <t>Náklady ze soupisu prací</t>
  </si>
  <si>
    <t>-1</t>
  </si>
  <si>
    <t>797 - Interier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</si>
  <si>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</si>
  <si>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</si>
  <si>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</si>
  <si>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</si>
  <si>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</si>
  <si>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</si>
  <si>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</si>
  <si>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</si>
  <si>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</si>
  <si>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</si>
  <si>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</si>
  <si>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</si>
  <si>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</si>
  <si>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797</t>
  </si>
  <si>
    <t>Interier</t>
  </si>
  <si>
    <t>2</t>
  </si>
  <si>
    <t>ROZPOCET</t>
  </si>
  <si>
    <t>K</t>
  </si>
  <si>
    <t>797002</t>
  </si>
  <si>
    <t>Postel polohovatelná 219/102,5cm nosnost 200kg</t>
  </si>
  <si>
    <t>ks</t>
  </si>
  <si>
    <t>16</t>
  </si>
  <si>
    <t>-1077869045</t>
  </si>
  <si>
    <t>797003</t>
  </si>
  <si>
    <t xml:space="preserve">Křeslo čalouněné </t>
  </si>
  <si>
    <t>197666660</t>
  </si>
  <si>
    <t>3</t>
  </si>
  <si>
    <t>797004</t>
  </si>
  <si>
    <t xml:space="preserve">Televize Smart </t>
  </si>
  <si>
    <t>1187650184</t>
  </si>
  <si>
    <t>4</t>
  </si>
  <si>
    <t>797005</t>
  </si>
  <si>
    <t>Držák Vesa pro TV a monitor</t>
  </si>
  <si>
    <t>1680651309</t>
  </si>
  <si>
    <t>5</t>
  </si>
  <si>
    <t>797006</t>
  </si>
  <si>
    <t xml:space="preserve">Židle univerzální nosnost 110kg dřřevoplast </t>
  </si>
  <si>
    <t>-494073979</t>
  </si>
  <si>
    <t>6</t>
  </si>
  <si>
    <t>797007</t>
  </si>
  <si>
    <t xml:space="preserve">Masážní lehátko nosnost 200 kg </t>
  </si>
  <si>
    <t>-332400690</t>
  </si>
  <si>
    <t>VV</t>
  </si>
  <si>
    <t xml:space="preserve">"schema N06"  1</t>
  </si>
  <si>
    <t>7</t>
  </si>
  <si>
    <t>797008</t>
  </si>
  <si>
    <t>Pomocná stolička koupelnová rám hliník</t>
  </si>
  <si>
    <t>63149115</t>
  </si>
  <si>
    <t>8</t>
  </si>
  <si>
    <t>797009</t>
  </si>
  <si>
    <t xml:space="preserve">Parní pračka s předním plněním obsah 9kg  rozměry 60/85/56,5cm</t>
  </si>
  <si>
    <t>1435573300</t>
  </si>
  <si>
    <t xml:space="preserve">"schema N08"  3</t>
  </si>
  <si>
    <t>9</t>
  </si>
  <si>
    <t>797010</t>
  </si>
  <si>
    <t xml:space="preserve">Sušička prádla  85/60/69cm váha 56kg </t>
  </si>
  <si>
    <t>kus</t>
  </si>
  <si>
    <t>414375656</t>
  </si>
  <si>
    <t>10</t>
  </si>
  <si>
    <t>797011</t>
  </si>
  <si>
    <t>Fyzioterapeutické lehátko 195/100cm zátěž 180kg</t>
  </si>
  <si>
    <t>316458545</t>
  </si>
  <si>
    <t>11</t>
  </si>
  <si>
    <t>797012</t>
  </si>
  <si>
    <t xml:space="preserve">D+M osobní jeřáb nosnost 140 kg </t>
  </si>
  <si>
    <t>-2029774453</t>
  </si>
  <si>
    <t>12</t>
  </si>
  <si>
    <t>797013</t>
  </si>
  <si>
    <t>Varná deska dvouplotýnková indukční 290/520mm černá</t>
  </si>
  <si>
    <t>1130129200</t>
  </si>
  <si>
    <t>13</t>
  </si>
  <si>
    <t>797014</t>
  </si>
  <si>
    <t>Pečící trouba objem 57l</t>
  </si>
  <si>
    <t>1516304486</t>
  </si>
  <si>
    <t>14</t>
  </si>
  <si>
    <t>797015</t>
  </si>
  <si>
    <t xml:space="preserve">Mikrovlnná truba 32/52/44cm </t>
  </si>
  <si>
    <t>1795027376</t>
  </si>
  <si>
    <t>797016</t>
  </si>
  <si>
    <t xml:space="preserve">Myčka vestavná 60cm rozměry 81,5/60/55cm </t>
  </si>
  <si>
    <t>-369935939</t>
  </si>
  <si>
    <t>797017</t>
  </si>
  <si>
    <t>Chladnička velká bez mrazáku objem 396 l 185/60/66,5cm</t>
  </si>
  <si>
    <t>2031038128</t>
  </si>
  <si>
    <t>17</t>
  </si>
  <si>
    <t>797018</t>
  </si>
  <si>
    <t>Chladnička malá objem 110l vč mrazáku 14l 87/56/55cm</t>
  </si>
  <si>
    <t>2002239719</t>
  </si>
  <si>
    <t>18</t>
  </si>
  <si>
    <t>797019</t>
  </si>
  <si>
    <t>Chladnička kombinovaná objem ledničky 339l,objem mrazáku 89l 186/75/63cm</t>
  </si>
  <si>
    <t>-764309318</t>
  </si>
  <si>
    <t>19</t>
  </si>
  <si>
    <t>797020</t>
  </si>
  <si>
    <t xml:space="preserve">dtto,avšak kombinovaná 600mm  objem 271+95l </t>
  </si>
  <si>
    <t>-1857721659</t>
  </si>
  <si>
    <t xml:space="preserve">"schema N19"  1</t>
  </si>
  <si>
    <t>20</t>
  </si>
  <si>
    <t>797021</t>
  </si>
  <si>
    <t>Nádoba na odpad dvojitá objem 60 l</t>
  </si>
  <si>
    <t>2141962695</t>
  </si>
  <si>
    <t>797022</t>
  </si>
  <si>
    <t>dtto,avšak trojitá objem 162 l hmotnost 7,3kg</t>
  </si>
  <si>
    <t>-1332826485</t>
  </si>
  <si>
    <t>22</t>
  </si>
  <si>
    <t>797023</t>
  </si>
  <si>
    <t xml:space="preserve">Židle kancelářská </t>
  </si>
  <si>
    <t>1012742766</t>
  </si>
  <si>
    <t>23</t>
  </si>
  <si>
    <t>797024</t>
  </si>
  <si>
    <t xml:space="preserve">Židle vyšetřovna chrom a čalounění </t>
  </si>
  <si>
    <t>-544635797</t>
  </si>
  <si>
    <t xml:space="preserve">"schema N23"  1</t>
  </si>
  <si>
    <t>24</t>
  </si>
  <si>
    <t>797025</t>
  </si>
  <si>
    <t xml:space="preserve">Zvedací vana s bočním vstupem celotělová </t>
  </si>
  <si>
    <t>-210703321</t>
  </si>
  <si>
    <t>"schema N24" 1</t>
  </si>
  <si>
    <t>25</t>
  </si>
  <si>
    <t>797026</t>
  </si>
  <si>
    <t xml:space="preserve">Pedikéřské křeslo </t>
  </si>
  <si>
    <t>796258878</t>
  </si>
  <si>
    <t>"schema N26" 1</t>
  </si>
  <si>
    <t>26</t>
  </si>
  <si>
    <t>797027</t>
  </si>
  <si>
    <t xml:space="preserve">Pračka profesionální kapacita 10kg </t>
  </si>
  <si>
    <t>-1326447767</t>
  </si>
  <si>
    <t xml:space="preserve">"schema N27"  1</t>
  </si>
  <si>
    <t>27</t>
  </si>
  <si>
    <t>797028</t>
  </si>
  <si>
    <t xml:space="preserve">Sušička profesionální  max. náplň 10 kg</t>
  </si>
  <si>
    <t>-762932083</t>
  </si>
  <si>
    <t xml:space="preserve">"schema N28"  1</t>
  </si>
  <si>
    <t>28</t>
  </si>
  <si>
    <t>797029</t>
  </si>
  <si>
    <t xml:space="preserve">Myčka profesionální </t>
  </si>
  <si>
    <t>781026244</t>
  </si>
  <si>
    <t xml:space="preserve">"schema N29"  1</t>
  </si>
  <si>
    <t>29</t>
  </si>
  <si>
    <t>797030</t>
  </si>
  <si>
    <t>Křeslo obývák počet míst 2</t>
  </si>
  <si>
    <t>-1367104293</t>
  </si>
  <si>
    <t xml:space="preserve">"schema N31"  14</t>
  </si>
  <si>
    <t>30</t>
  </si>
  <si>
    <t>797031</t>
  </si>
  <si>
    <t xml:space="preserve">Sedačka obývák počet míst  2</t>
  </si>
  <si>
    <t>1705910000</t>
  </si>
  <si>
    <t>31</t>
  </si>
  <si>
    <t>797032</t>
  </si>
  <si>
    <t>Konferenční stolek obývák půdorys 48/48cm</t>
  </si>
  <si>
    <t>-2083915077</t>
  </si>
  <si>
    <t>32</t>
  </si>
  <si>
    <t>797033</t>
  </si>
  <si>
    <t>dtto,avšak půdorys 144/48cm</t>
  </si>
  <si>
    <t>1676876893</t>
  </si>
  <si>
    <t>33</t>
  </si>
  <si>
    <t>797034</t>
  </si>
  <si>
    <t>Stůl jídelní velký 180/80m</t>
  </si>
  <si>
    <t>-656566291</t>
  </si>
  <si>
    <t>34</t>
  </si>
  <si>
    <t>797035</t>
  </si>
  <si>
    <t>dtto,avšak malý 120/80cm</t>
  </si>
  <si>
    <t>-83424813</t>
  </si>
  <si>
    <t>35</t>
  </si>
  <si>
    <t>797036</t>
  </si>
  <si>
    <t xml:space="preserve">Příborník DTD s melaminem </t>
  </si>
  <si>
    <t>-1943141020</t>
  </si>
  <si>
    <t>JCI-B - Interiér - Objekt B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</si>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</sst>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JICINI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Komunitní sociální služby DOZP - interiér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Jičín parc. č.1628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23. 10. 2021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Královéhradecký kraj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Ing.arch. Kušnierik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Ing.Pavel Michálek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'JCI-A - Interiér - Objekt A'!J30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'JCI-A - Interiér - Objekt A'!P117</f>
        <v>0</v>
      </c>
      <c r="AV95" s="125">
        <f>'JCI-A - Interiér - Objekt A'!J33</f>
        <v>0</v>
      </c>
      <c r="AW95" s="125">
        <f>'JCI-A - Interiér - Objekt A'!J34</f>
        <v>0</v>
      </c>
      <c r="AX95" s="125">
        <f>'JCI-A - Interiér - Objekt A'!J35</f>
        <v>0</v>
      </c>
      <c r="AY95" s="125">
        <f>'JCI-A - Interiér - Objekt A'!J36</f>
        <v>0</v>
      </c>
      <c r="AZ95" s="125">
        <f>'JCI-A - Interiér - Objekt A'!F33</f>
        <v>0</v>
      </c>
      <c r="BA95" s="125">
        <f>'JCI-A - Interiér - Objekt A'!F34</f>
        <v>0</v>
      </c>
      <c r="BB95" s="125">
        <f>'JCI-A - Interiér - Objekt A'!F35</f>
        <v>0</v>
      </c>
      <c r="BC95" s="125">
        <f>'JCI-A - Interiér - Objekt A'!F36</f>
        <v>0</v>
      </c>
      <c r="BD95" s="127">
        <f>'JCI-A - Interiér - Objekt A'!F37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80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'JCI-B - Interiér - Objekt B'!J30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'JCI-B - Interiér - Objekt B'!P117</f>
        <v>0</v>
      </c>
      <c r="AV96" s="130">
        <f>'JCI-B - Interiér - Objekt B'!J33</f>
        <v>0</v>
      </c>
      <c r="AW96" s="130">
        <f>'JCI-B - Interiér - Objekt B'!J34</f>
        <v>0</v>
      </c>
      <c r="AX96" s="130">
        <f>'JCI-B - Interiér - Objekt B'!J35</f>
        <v>0</v>
      </c>
      <c r="AY96" s="130">
        <f>'JCI-B - Interiér - Objekt B'!J36</f>
        <v>0</v>
      </c>
      <c r="AZ96" s="130">
        <f>'JCI-B - Interiér - Objekt B'!F33</f>
        <v>0</v>
      </c>
      <c r="BA96" s="130">
        <f>'JCI-B - Interiér - Objekt B'!F34</f>
        <v>0</v>
      </c>
      <c r="BB96" s="130">
        <f>'JCI-B - Interiér - Objekt B'!F35</f>
        <v>0</v>
      </c>
      <c r="BC96" s="130">
        <f>'JCI-B - Interiér - Objekt B'!F36</f>
        <v>0</v>
      </c>
      <c r="BD96" s="132">
        <f>'JCI-B - Interiér - Objekt B'!F37</f>
        <v>0</v>
      </c>
      <c r="BE96" s="7"/>
      <c r="BT96" s="128" t="s">
        <v>84</v>
      </c>
      <c r="BV96" s="128" t="s">
        <v>78</v>
      </c>
      <c r="BW96" s="128" t="s">
        <v>88</v>
      </c>
      <c r="BX96" s="128" t="s">
        <v>5</v>
      </c>
      <c r="CL96" s="128" t="s">
        <v>1</v>
      </c>
      <c r="CM96" s="128" t="s">
        <v>84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GD4j86EBZDyDsSQD+FpM0xQbkmnOoCxg/P5NpD8B3OgrQRxqGpDY8rrU96Ux4BvqVRsC2gvR+d8pTJQF+ntN+w==" hashValue="NlWKeAimWnLhu+xBZSxU56Abcz+jQCIi5YxDgqVisfyawvOVMksTdAyTfiNXgNEBVsRzfCJu6p+Z4ZCxLxr/V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JCI-A - Interiér - Objekt A'!C2" display="/"/>
    <hyperlink ref="A96" location="'JCI-B - Interiér - Objekt B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Komunitní sociální služby DOZP - interiér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23. 10. 2021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ROUND((SUM(BE117:BE163)),  2)</f>
        <v>0</v>
      </c>
      <c r="G33" s="35"/>
      <c r="H33" s="35"/>
      <c r="I33" s="152">
        <v>0.20999999999999999</v>
      </c>
      <c r="J33" s="151">
        <f>ROUND(((SUM(BE117:BE163))*I33),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ROUND((SUM(BF117:BF163)),  2)</f>
        <v>0</v>
      </c>
      <c r="G34" s="35"/>
      <c r="H34" s="35"/>
      <c r="I34" s="152">
        <v>0.14999999999999999</v>
      </c>
      <c r="J34" s="151">
        <f>ROUND(((SUM(BF117:BF163))*I34),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ROUND((SUM(BG117:BG163)),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ROUND((SUM(BH117:BH163)),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ROUND((SUM(BI117:BI163)),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Komunitní sociální služby DOZP - interiér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JCI-A - Interiér - Objekt 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Jičín parc. č.1628</v>
      </c>
      <c r="G89" s="37"/>
      <c r="H89" s="37"/>
      <c r="I89" s="29" t="s">
        <v>22</v>
      </c>
      <c r="J89" s="76" t="str">
        <f>IF(J12="","",J12)</f>
        <v>23. 10. 2021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Královéhradecký kraj</v>
      </c>
      <c r="G91" s="37"/>
      <c r="H91" s="37"/>
      <c r="I91" s="29" t="s">
        <v>30</v>
      </c>
      <c r="J91" s="33" t="str">
        <f>E21</f>
        <v>Ing.arch. Kušnierik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Ing.Pavel Michálek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hidden="1" s="9" customFormat="1" ht="24.96" customHeight="1">
      <c r="A97" s="9"/>
      <c r="B97" s="176"/>
      <c r="C97" s="177"/>
      <c r="D97" s="178" t="s">
        <v>97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98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Komunitní sociální služby DOZP - interiér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90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JCI-A - Interiér - Objekt A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Jičín parc. č.1628</v>
      </c>
      <c r="G111" s="37"/>
      <c r="H111" s="37"/>
      <c r="I111" s="29" t="s">
        <v>22</v>
      </c>
      <c r="J111" s="76" t="str">
        <f>IF(J12="","",J12)</f>
        <v>23. 10. 2021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Královéhradecký kraj</v>
      </c>
      <c r="G113" s="37"/>
      <c r="H113" s="37"/>
      <c r="I113" s="29" t="s">
        <v>30</v>
      </c>
      <c r="J113" s="33" t="str">
        <f>E21</f>
        <v>Ing.arch. Kušnierik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33</v>
      </c>
      <c r="J114" s="33" t="str">
        <f>E24</f>
        <v>Ing.Pavel Michálek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99</v>
      </c>
      <c r="D116" s="185" t="s">
        <v>61</v>
      </c>
      <c r="E116" s="185" t="s">
        <v>57</v>
      </c>
      <c r="F116" s="185" t="s">
        <v>58</v>
      </c>
      <c r="G116" s="185" t="s">
        <v>100</v>
      </c>
      <c r="H116" s="185" t="s">
        <v>101</v>
      </c>
      <c r="I116" s="185" t="s">
        <v>102</v>
      </c>
      <c r="J116" s="185" t="s">
        <v>94</v>
      </c>
      <c r="K116" s="186" t="s">
        <v>103</v>
      </c>
      <c r="L116" s="187"/>
      <c r="M116" s="97" t="s">
        <v>1</v>
      </c>
      <c r="N116" s="98" t="s">
        <v>40</v>
      </c>
      <c r="O116" s="98" t="s">
        <v>104</v>
      </c>
      <c r="P116" s="98" t="s">
        <v>105</v>
      </c>
      <c r="Q116" s="98" t="s">
        <v>106</v>
      </c>
      <c r="R116" s="98" t="s">
        <v>107</v>
      </c>
      <c r="S116" s="98" t="s">
        <v>108</v>
      </c>
      <c r="T116" s="99" t="s">
        <v>109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110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75</v>
      </c>
      <c r="AU117" s="14" t="s">
        <v>96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75</v>
      </c>
      <c r="E118" s="196" t="s">
        <v>111</v>
      </c>
      <c r="F118" s="196" t="s">
        <v>112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SUM(P119:P163)</f>
        <v>0</v>
      </c>
      <c r="Q118" s="201"/>
      <c r="R118" s="202">
        <f>SUM(R119:R163)</f>
        <v>0</v>
      </c>
      <c r="S118" s="201"/>
      <c r="T118" s="203">
        <f>SUM(T119:T163)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113</v>
      </c>
      <c r="AT118" s="205" t="s">
        <v>75</v>
      </c>
      <c r="AU118" s="205" t="s">
        <v>76</v>
      </c>
      <c r="AY118" s="204" t="s">
        <v>114</v>
      </c>
      <c r="BK118" s="206">
        <f>SUM(BK119:BK163)</f>
        <v>0</v>
      </c>
    </row>
    <row r="119" s="2" customFormat="1" ht="16.5" customHeight="1">
      <c r="A119" s="35"/>
      <c r="B119" s="36"/>
      <c r="C119" s="207" t="s">
        <v>84</v>
      </c>
      <c r="D119" s="207" t="s">
        <v>115</v>
      </c>
      <c r="E119" s="208" t="s">
        <v>116</v>
      </c>
      <c r="F119" s="209" t="s">
        <v>117</v>
      </c>
      <c r="G119" s="210" t="s">
        <v>118</v>
      </c>
      <c r="H119" s="211">
        <v>9</v>
      </c>
      <c r="I119" s="212"/>
      <c r="J119" s="213">
        <f>ROUND(I119*H119,2)</f>
        <v>0</v>
      </c>
      <c r="K119" s="209" t="s">
        <v>1</v>
      </c>
      <c r="L119" s="41"/>
      <c r="M119" s="214" t="s">
        <v>1</v>
      </c>
      <c r="N119" s="215" t="s">
        <v>42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119</v>
      </c>
      <c r="AT119" s="218" t="s">
        <v>115</v>
      </c>
      <c r="AU119" s="218" t="s">
        <v>84</v>
      </c>
      <c r="AY119" s="14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113</v>
      </c>
      <c r="BK119" s="219">
        <f>ROUND(I119*H119,2)</f>
        <v>0</v>
      </c>
      <c r="BL119" s="14" t="s">
        <v>119</v>
      </c>
      <c r="BM119" s="218" t="s">
        <v>120</v>
      </c>
    </row>
    <row r="120" s="2" customFormat="1" ht="16.5" customHeight="1">
      <c r="A120" s="35"/>
      <c r="B120" s="36"/>
      <c r="C120" s="207" t="s">
        <v>113</v>
      </c>
      <c r="D120" s="207" t="s">
        <v>115</v>
      </c>
      <c r="E120" s="208" t="s">
        <v>121</v>
      </c>
      <c r="F120" s="209" t="s">
        <v>122</v>
      </c>
      <c r="G120" s="210" t="s">
        <v>118</v>
      </c>
      <c r="H120" s="211">
        <v>9</v>
      </c>
      <c r="I120" s="212"/>
      <c r="J120" s="213">
        <f>ROUND(I120*H120,2)</f>
        <v>0</v>
      </c>
      <c r="K120" s="209" t="s">
        <v>1</v>
      </c>
      <c r="L120" s="41"/>
      <c r="M120" s="214" t="s">
        <v>1</v>
      </c>
      <c r="N120" s="215" t="s">
        <v>42</v>
      </c>
      <c r="O120" s="88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8" t="s">
        <v>119</v>
      </c>
      <c r="AT120" s="218" t="s">
        <v>115</v>
      </c>
      <c r="AU120" s="218" t="s">
        <v>84</v>
      </c>
      <c r="AY120" s="14" t="s">
        <v>114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4" t="s">
        <v>113</v>
      </c>
      <c r="BK120" s="219">
        <f>ROUND(I120*H120,2)</f>
        <v>0</v>
      </c>
      <c r="BL120" s="14" t="s">
        <v>119</v>
      </c>
      <c r="BM120" s="218" t="s">
        <v>123</v>
      </c>
    </row>
    <row r="121" s="2" customFormat="1" ht="16.5" customHeight="1">
      <c r="A121" s="35"/>
      <c r="B121" s="36"/>
      <c r="C121" s="207" t="s">
        <v>124</v>
      </c>
      <c r="D121" s="207" t="s">
        <v>115</v>
      </c>
      <c r="E121" s="208" t="s">
        <v>125</v>
      </c>
      <c r="F121" s="209" t="s">
        <v>126</v>
      </c>
      <c r="G121" s="210" t="s">
        <v>118</v>
      </c>
      <c r="H121" s="211">
        <v>11</v>
      </c>
      <c r="I121" s="212"/>
      <c r="J121" s="213">
        <f>ROUND(I121*H121,2)</f>
        <v>0</v>
      </c>
      <c r="K121" s="209" t="s">
        <v>1</v>
      </c>
      <c r="L121" s="41"/>
      <c r="M121" s="214" t="s">
        <v>1</v>
      </c>
      <c r="N121" s="215" t="s">
        <v>42</v>
      </c>
      <c r="O121" s="88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8" t="s">
        <v>119</v>
      </c>
      <c r="AT121" s="218" t="s">
        <v>115</v>
      </c>
      <c r="AU121" s="218" t="s">
        <v>84</v>
      </c>
      <c r="AY121" s="14" t="s">
        <v>114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4" t="s">
        <v>113</v>
      </c>
      <c r="BK121" s="219">
        <f>ROUND(I121*H121,2)</f>
        <v>0</v>
      </c>
      <c r="BL121" s="14" t="s">
        <v>119</v>
      </c>
      <c r="BM121" s="218" t="s">
        <v>127</v>
      </c>
    </row>
    <row r="122" s="2" customFormat="1" ht="16.5" customHeight="1">
      <c r="A122" s="35"/>
      <c r="B122" s="36"/>
      <c r="C122" s="207" t="s">
        <v>128</v>
      </c>
      <c r="D122" s="207" t="s">
        <v>115</v>
      </c>
      <c r="E122" s="208" t="s">
        <v>129</v>
      </c>
      <c r="F122" s="209" t="s">
        <v>130</v>
      </c>
      <c r="G122" s="210" t="s">
        <v>118</v>
      </c>
      <c r="H122" s="211">
        <v>11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42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119</v>
      </c>
      <c r="AT122" s="218" t="s">
        <v>115</v>
      </c>
      <c r="AU122" s="218" t="s">
        <v>84</v>
      </c>
      <c r="AY122" s="14" t="s">
        <v>114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113</v>
      </c>
      <c r="BK122" s="219">
        <f>ROUND(I122*H122,2)</f>
        <v>0</v>
      </c>
      <c r="BL122" s="14" t="s">
        <v>119</v>
      </c>
      <c r="BM122" s="218" t="s">
        <v>131</v>
      </c>
    </row>
    <row r="123" s="2" customFormat="1" ht="16.5" customHeight="1">
      <c r="A123" s="35"/>
      <c r="B123" s="36"/>
      <c r="C123" s="207" t="s">
        <v>132</v>
      </c>
      <c r="D123" s="207" t="s">
        <v>115</v>
      </c>
      <c r="E123" s="208" t="s">
        <v>133</v>
      </c>
      <c r="F123" s="209" t="s">
        <v>134</v>
      </c>
      <c r="G123" s="210" t="s">
        <v>118</v>
      </c>
      <c r="H123" s="211">
        <v>35</v>
      </c>
      <c r="I123" s="212"/>
      <c r="J123" s="213">
        <f>ROUND(I123*H123,2)</f>
        <v>0</v>
      </c>
      <c r="K123" s="209" t="s">
        <v>1</v>
      </c>
      <c r="L123" s="41"/>
      <c r="M123" s="214" t="s">
        <v>1</v>
      </c>
      <c r="N123" s="215" t="s">
        <v>42</v>
      </c>
      <c r="O123" s="88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8" t="s">
        <v>119</v>
      </c>
      <c r="AT123" s="218" t="s">
        <v>115</v>
      </c>
      <c r="AU123" s="218" t="s">
        <v>84</v>
      </c>
      <c r="AY123" s="14" t="s">
        <v>114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4" t="s">
        <v>113</v>
      </c>
      <c r="BK123" s="219">
        <f>ROUND(I123*H123,2)</f>
        <v>0</v>
      </c>
      <c r="BL123" s="14" t="s">
        <v>119</v>
      </c>
      <c r="BM123" s="218" t="s">
        <v>135</v>
      </c>
    </row>
    <row r="124" s="2" customFormat="1" ht="16.5" customHeight="1">
      <c r="A124" s="35"/>
      <c r="B124" s="36"/>
      <c r="C124" s="207" t="s">
        <v>136</v>
      </c>
      <c r="D124" s="207" t="s">
        <v>115</v>
      </c>
      <c r="E124" s="208" t="s">
        <v>137</v>
      </c>
      <c r="F124" s="209" t="s">
        <v>138</v>
      </c>
      <c r="G124" s="210" t="s">
        <v>118</v>
      </c>
      <c r="H124" s="211">
        <v>1</v>
      </c>
      <c r="I124" s="212"/>
      <c r="J124" s="213">
        <f>ROUND(I124*H124,2)</f>
        <v>0</v>
      </c>
      <c r="K124" s="209" t="s">
        <v>1</v>
      </c>
      <c r="L124" s="41"/>
      <c r="M124" s="214" t="s">
        <v>1</v>
      </c>
      <c r="N124" s="215" t="s">
        <v>42</v>
      </c>
      <c r="O124" s="88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8" t="s">
        <v>119</v>
      </c>
      <c r="AT124" s="218" t="s">
        <v>115</v>
      </c>
      <c r="AU124" s="218" t="s">
        <v>84</v>
      </c>
      <c r="AY124" s="14" t="s">
        <v>114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4" t="s">
        <v>113</v>
      </c>
      <c r="BK124" s="219">
        <f>ROUND(I124*H124,2)</f>
        <v>0</v>
      </c>
      <c r="BL124" s="14" t="s">
        <v>119</v>
      </c>
      <c r="BM124" s="218" t="s">
        <v>139</v>
      </c>
    </row>
    <row r="125" s="12" customFormat="1">
      <c r="A125" s="12"/>
      <c r="B125" s="220"/>
      <c r="C125" s="221"/>
      <c r="D125" s="222" t="s">
        <v>140</v>
      </c>
      <c r="E125" s="223" t="s">
        <v>1</v>
      </c>
      <c r="F125" s="224" t="s">
        <v>141</v>
      </c>
      <c r="G125" s="221"/>
      <c r="H125" s="225">
        <v>1</v>
      </c>
      <c r="I125" s="226"/>
      <c r="J125" s="221"/>
      <c r="K125" s="221"/>
      <c r="L125" s="227"/>
      <c r="M125" s="228"/>
      <c r="N125" s="229"/>
      <c r="O125" s="229"/>
      <c r="P125" s="229"/>
      <c r="Q125" s="229"/>
      <c r="R125" s="229"/>
      <c r="S125" s="229"/>
      <c r="T125" s="230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1" t="s">
        <v>140</v>
      </c>
      <c r="AU125" s="231" t="s">
        <v>84</v>
      </c>
      <c r="AV125" s="12" t="s">
        <v>113</v>
      </c>
      <c r="AW125" s="12" t="s">
        <v>32</v>
      </c>
      <c r="AX125" s="12" t="s">
        <v>84</v>
      </c>
      <c r="AY125" s="231" t="s">
        <v>114</v>
      </c>
    </row>
    <row r="126" s="2" customFormat="1" ht="16.5" customHeight="1">
      <c r="A126" s="35"/>
      <c r="B126" s="36"/>
      <c r="C126" s="207" t="s">
        <v>142</v>
      </c>
      <c r="D126" s="207" t="s">
        <v>115</v>
      </c>
      <c r="E126" s="208" t="s">
        <v>143</v>
      </c>
      <c r="F126" s="209" t="s">
        <v>144</v>
      </c>
      <c r="G126" s="210" t="s">
        <v>118</v>
      </c>
      <c r="H126" s="211">
        <v>3</v>
      </c>
      <c r="I126" s="212"/>
      <c r="J126" s="213">
        <f>ROUND(I126*H126,2)</f>
        <v>0</v>
      </c>
      <c r="K126" s="209" t="s">
        <v>1</v>
      </c>
      <c r="L126" s="41"/>
      <c r="M126" s="214" t="s">
        <v>1</v>
      </c>
      <c r="N126" s="215" t="s">
        <v>42</v>
      </c>
      <c r="O126" s="88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8" t="s">
        <v>119</v>
      </c>
      <c r="AT126" s="218" t="s">
        <v>115</v>
      </c>
      <c r="AU126" s="218" t="s">
        <v>84</v>
      </c>
      <c r="AY126" s="14" t="s">
        <v>114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4" t="s">
        <v>113</v>
      </c>
      <c r="BK126" s="219">
        <f>ROUND(I126*H126,2)</f>
        <v>0</v>
      </c>
      <c r="BL126" s="14" t="s">
        <v>119</v>
      </c>
      <c r="BM126" s="218" t="s">
        <v>145</v>
      </c>
    </row>
    <row r="127" s="2" customFormat="1" ht="24.15" customHeight="1">
      <c r="A127" s="35"/>
      <c r="B127" s="36"/>
      <c r="C127" s="207" t="s">
        <v>146</v>
      </c>
      <c r="D127" s="207" t="s">
        <v>115</v>
      </c>
      <c r="E127" s="208" t="s">
        <v>147</v>
      </c>
      <c r="F127" s="209" t="s">
        <v>148</v>
      </c>
      <c r="G127" s="210" t="s">
        <v>118</v>
      </c>
      <c r="H127" s="211">
        <v>3</v>
      </c>
      <c r="I127" s="212"/>
      <c r="J127" s="213">
        <f>ROUND(I127*H127,2)</f>
        <v>0</v>
      </c>
      <c r="K127" s="209" t="s">
        <v>1</v>
      </c>
      <c r="L127" s="41"/>
      <c r="M127" s="214" t="s">
        <v>1</v>
      </c>
      <c r="N127" s="215" t="s">
        <v>42</v>
      </c>
      <c r="O127" s="88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8" t="s">
        <v>119</v>
      </c>
      <c r="AT127" s="218" t="s">
        <v>115</v>
      </c>
      <c r="AU127" s="218" t="s">
        <v>84</v>
      </c>
      <c r="AY127" s="14" t="s">
        <v>114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4" t="s">
        <v>113</v>
      </c>
      <c r="BK127" s="219">
        <f>ROUND(I127*H127,2)</f>
        <v>0</v>
      </c>
      <c r="BL127" s="14" t="s">
        <v>119</v>
      </c>
      <c r="BM127" s="218" t="s">
        <v>149</v>
      </c>
    </row>
    <row r="128" s="12" customFormat="1">
      <c r="A128" s="12"/>
      <c r="B128" s="220"/>
      <c r="C128" s="221"/>
      <c r="D128" s="222" t="s">
        <v>140</v>
      </c>
      <c r="E128" s="223" t="s">
        <v>1</v>
      </c>
      <c r="F128" s="224" t="s">
        <v>150</v>
      </c>
      <c r="G128" s="221"/>
      <c r="H128" s="225">
        <v>3</v>
      </c>
      <c r="I128" s="226"/>
      <c r="J128" s="221"/>
      <c r="K128" s="221"/>
      <c r="L128" s="227"/>
      <c r="M128" s="228"/>
      <c r="N128" s="229"/>
      <c r="O128" s="229"/>
      <c r="P128" s="229"/>
      <c r="Q128" s="229"/>
      <c r="R128" s="229"/>
      <c r="S128" s="229"/>
      <c r="T128" s="230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1" t="s">
        <v>140</v>
      </c>
      <c r="AU128" s="231" t="s">
        <v>84</v>
      </c>
      <c r="AV128" s="12" t="s">
        <v>113</v>
      </c>
      <c r="AW128" s="12" t="s">
        <v>32</v>
      </c>
      <c r="AX128" s="12" t="s">
        <v>84</v>
      </c>
      <c r="AY128" s="231" t="s">
        <v>114</v>
      </c>
    </row>
    <row r="129" s="2" customFormat="1" ht="16.5" customHeight="1">
      <c r="A129" s="35"/>
      <c r="B129" s="36"/>
      <c r="C129" s="207" t="s">
        <v>151</v>
      </c>
      <c r="D129" s="207" t="s">
        <v>115</v>
      </c>
      <c r="E129" s="208" t="s">
        <v>152</v>
      </c>
      <c r="F129" s="209" t="s">
        <v>153</v>
      </c>
      <c r="G129" s="210" t="s">
        <v>154</v>
      </c>
      <c r="H129" s="211">
        <v>3</v>
      </c>
      <c r="I129" s="212"/>
      <c r="J129" s="213">
        <f>ROUND(I129*H129,2)</f>
        <v>0</v>
      </c>
      <c r="K129" s="209" t="s">
        <v>1</v>
      </c>
      <c r="L129" s="41"/>
      <c r="M129" s="214" t="s">
        <v>1</v>
      </c>
      <c r="N129" s="215" t="s">
        <v>42</v>
      </c>
      <c r="O129" s="88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8" t="s">
        <v>119</v>
      </c>
      <c r="AT129" s="218" t="s">
        <v>115</v>
      </c>
      <c r="AU129" s="218" t="s">
        <v>84</v>
      </c>
      <c r="AY129" s="14" t="s">
        <v>114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4" t="s">
        <v>113</v>
      </c>
      <c r="BK129" s="219">
        <f>ROUND(I129*H129,2)</f>
        <v>0</v>
      </c>
      <c r="BL129" s="14" t="s">
        <v>119</v>
      </c>
      <c r="BM129" s="218" t="s">
        <v>155</v>
      </c>
    </row>
    <row r="130" s="2" customFormat="1" ht="16.5" customHeight="1">
      <c r="A130" s="35"/>
      <c r="B130" s="36"/>
      <c r="C130" s="207" t="s">
        <v>156</v>
      </c>
      <c r="D130" s="207" t="s">
        <v>115</v>
      </c>
      <c r="E130" s="208" t="s">
        <v>157</v>
      </c>
      <c r="F130" s="209" t="s">
        <v>158</v>
      </c>
      <c r="G130" s="210" t="s">
        <v>118</v>
      </c>
      <c r="H130" s="211">
        <v>2</v>
      </c>
      <c r="I130" s="212"/>
      <c r="J130" s="213">
        <f>ROUND(I130*H130,2)</f>
        <v>0</v>
      </c>
      <c r="K130" s="209" t="s">
        <v>1</v>
      </c>
      <c r="L130" s="41"/>
      <c r="M130" s="214" t="s">
        <v>1</v>
      </c>
      <c r="N130" s="215" t="s">
        <v>42</v>
      </c>
      <c r="O130" s="88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8" t="s">
        <v>119</v>
      </c>
      <c r="AT130" s="218" t="s">
        <v>115</v>
      </c>
      <c r="AU130" s="218" t="s">
        <v>84</v>
      </c>
      <c r="AY130" s="14" t="s">
        <v>114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113</v>
      </c>
      <c r="BK130" s="219">
        <f>ROUND(I130*H130,2)</f>
        <v>0</v>
      </c>
      <c r="BL130" s="14" t="s">
        <v>119</v>
      </c>
      <c r="BM130" s="218" t="s">
        <v>159</v>
      </c>
    </row>
    <row r="131" s="2" customFormat="1" ht="16.5" customHeight="1">
      <c r="A131" s="35"/>
      <c r="B131" s="36"/>
      <c r="C131" s="207" t="s">
        <v>160</v>
      </c>
      <c r="D131" s="207" t="s">
        <v>115</v>
      </c>
      <c r="E131" s="208" t="s">
        <v>161</v>
      </c>
      <c r="F131" s="209" t="s">
        <v>162</v>
      </c>
      <c r="G131" s="210" t="s">
        <v>118</v>
      </c>
      <c r="H131" s="211">
        <v>3</v>
      </c>
      <c r="I131" s="212"/>
      <c r="J131" s="213">
        <f>ROUND(I131*H131,2)</f>
        <v>0</v>
      </c>
      <c r="K131" s="209" t="s">
        <v>1</v>
      </c>
      <c r="L131" s="41"/>
      <c r="M131" s="214" t="s">
        <v>1</v>
      </c>
      <c r="N131" s="215" t="s">
        <v>42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119</v>
      </c>
      <c r="AT131" s="218" t="s">
        <v>115</v>
      </c>
      <c r="AU131" s="218" t="s">
        <v>84</v>
      </c>
      <c r="AY131" s="14" t="s">
        <v>114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113</v>
      </c>
      <c r="BK131" s="219">
        <f>ROUND(I131*H131,2)</f>
        <v>0</v>
      </c>
      <c r="BL131" s="14" t="s">
        <v>119</v>
      </c>
      <c r="BM131" s="218" t="s">
        <v>163</v>
      </c>
    </row>
    <row r="132" s="2" customFormat="1" ht="24.15" customHeight="1">
      <c r="A132" s="35"/>
      <c r="B132" s="36"/>
      <c r="C132" s="207" t="s">
        <v>164</v>
      </c>
      <c r="D132" s="207" t="s">
        <v>115</v>
      </c>
      <c r="E132" s="208" t="s">
        <v>165</v>
      </c>
      <c r="F132" s="209" t="s">
        <v>166</v>
      </c>
      <c r="G132" s="210" t="s">
        <v>118</v>
      </c>
      <c r="H132" s="211">
        <v>2</v>
      </c>
      <c r="I132" s="212"/>
      <c r="J132" s="213">
        <f>ROUND(I132*H132,2)</f>
        <v>0</v>
      </c>
      <c r="K132" s="209" t="s">
        <v>1</v>
      </c>
      <c r="L132" s="41"/>
      <c r="M132" s="214" t="s">
        <v>1</v>
      </c>
      <c r="N132" s="215" t="s">
        <v>42</v>
      </c>
      <c r="O132" s="88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8" t="s">
        <v>119</v>
      </c>
      <c r="AT132" s="218" t="s">
        <v>115</v>
      </c>
      <c r="AU132" s="218" t="s">
        <v>84</v>
      </c>
      <c r="AY132" s="14" t="s">
        <v>114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113</v>
      </c>
      <c r="BK132" s="219">
        <f>ROUND(I132*H132,2)</f>
        <v>0</v>
      </c>
      <c r="BL132" s="14" t="s">
        <v>119</v>
      </c>
      <c r="BM132" s="218" t="s">
        <v>167</v>
      </c>
    </row>
    <row r="133" s="2" customFormat="1" ht="16.5" customHeight="1">
      <c r="A133" s="35"/>
      <c r="B133" s="36"/>
      <c r="C133" s="207" t="s">
        <v>168</v>
      </c>
      <c r="D133" s="207" t="s">
        <v>115</v>
      </c>
      <c r="E133" s="208" t="s">
        <v>169</v>
      </c>
      <c r="F133" s="209" t="s">
        <v>170</v>
      </c>
      <c r="G133" s="210" t="s">
        <v>118</v>
      </c>
      <c r="H133" s="211">
        <v>2</v>
      </c>
      <c r="I133" s="212"/>
      <c r="J133" s="213">
        <f>ROUND(I133*H133,2)</f>
        <v>0</v>
      </c>
      <c r="K133" s="209" t="s">
        <v>1</v>
      </c>
      <c r="L133" s="41"/>
      <c r="M133" s="214" t="s">
        <v>1</v>
      </c>
      <c r="N133" s="215" t="s">
        <v>42</v>
      </c>
      <c r="O133" s="88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8" t="s">
        <v>119</v>
      </c>
      <c r="AT133" s="218" t="s">
        <v>115</v>
      </c>
      <c r="AU133" s="218" t="s">
        <v>84</v>
      </c>
      <c r="AY133" s="14" t="s">
        <v>114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4" t="s">
        <v>113</v>
      </c>
      <c r="BK133" s="219">
        <f>ROUND(I133*H133,2)</f>
        <v>0</v>
      </c>
      <c r="BL133" s="14" t="s">
        <v>119</v>
      </c>
      <c r="BM133" s="218" t="s">
        <v>171</v>
      </c>
    </row>
    <row r="134" s="2" customFormat="1" ht="16.5" customHeight="1">
      <c r="A134" s="35"/>
      <c r="B134" s="36"/>
      <c r="C134" s="207" t="s">
        <v>172</v>
      </c>
      <c r="D134" s="207" t="s">
        <v>115</v>
      </c>
      <c r="E134" s="208" t="s">
        <v>173</v>
      </c>
      <c r="F134" s="209" t="s">
        <v>174</v>
      </c>
      <c r="G134" s="210" t="s">
        <v>118</v>
      </c>
      <c r="H134" s="211">
        <v>2</v>
      </c>
      <c r="I134" s="212"/>
      <c r="J134" s="213">
        <f>ROUND(I134*H134,2)</f>
        <v>0</v>
      </c>
      <c r="K134" s="209" t="s">
        <v>1</v>
      </c>
      <c r="L134" s="41"/>
      <c r="M134" s="214" t="s">
        <v>1</v>
      </c>
      <c r="N134" s="215" t="s">
        <v>42</v>
      </c>
      <c r="O134" s="88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8" t="s">
        <v>119</v>
      </c>
      <c r="AT134" s="218" t="s">
        <v>115</v>
      </c>
      <c r="AU134" s="218" t="s">
        <v>84</v>
      </c>
      <c r="AY134" s="14" t="s">
        <v>114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113</v>
      </c>
      <c r="BK134" s="219">
        <f>ROUND(I134*H134,2)</f>
        <v>0</v>
      </c>
      <c r="BL134" s="14" t="s">
        <v>119</v>
      </c>
      <c r="BM134" s="218" t="s">
        <v>175</v>
      </c>
    </row>
    <row r="135" s="2" customFormat="1" ht="16.5" customHeight="1">
      <c r="A135" s="35"/>
      <c r="B135" s="36"/>
      <c r="C135" s="207" t="s">
        <v>8</v>
      </c>
      <c r="D135" s="207" t="s">
        <v>115</v>
      </c>
      <c r="E135" s="208" t="s">
        <v>176</v>
      </c>
      <c r="F135" s="209" t="s">
        <v>177</v>
      </c>
      <c r="G135" s="210" t="s">
        <v>118</v>
      </c>
      <c r="H135" s="211">
        <v>3</v>
      </c>
      <c r="I135" s="212"/>
      <c r="J135" s="213">
        <f>ROUND(I135*H135,2)</f>
        <v>0</v>
      </c>
      <c r="K135" s="209" t="s">
        <v>1</v>
      </c>
      <c r="L135" s="41"/>
      <c r="M135" s="214" t="s">
        <v>1</v>
      </c>
      <c r="N135" s="215" t="s">
        <v>42</v>
      </c>
      <c r="O135" s="88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8" t="s">
        <v>119</v>
      </c>
      <c r="AT135" s="218" t="s">
        <v>115</v>
      </c>
      <c r="AU135" s="218" t="s">
        <v>84</v>
      </c>
      <c r="AY135" s="14" t="s">
        <v>114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4" t="s">
        <v>113</v>
      </c>
      <c r="BK135" s="219">
        <f>ROUND(I135*H135,2)</f>
        <v>0</v>
      </c>
      <c r="BL135" s="14" t="s">
        <v>119</v>
      </c>
      <c r="BM135" s="218" t="s">
        <v>178</v>
      </c>
    </row>
    <row r="136" s="2" customFormat="1" ht="24.15" customHeight="1">
      <c r="A136" s="35"/>
      <c r="B136" s="36"/>
      <c r="C136" s="207" t="s">
        <v>119</v>
      </c>
      <c r="D136" s="207" t="s">
        <v>115</v>
      </c>
      <c r="E136" s="208" t="s">
        <v>179</v>
      </c>
      <c r="F136" s="209" t="s">
        <v>180</v>
      </c>
      <c r="G136" s="210" t="s">
        <v>118</v>
      </c>
      <c r="H136" s="211">
        <v>2</v>
      </c>
      <c r="I136" s="212"/>
      <c r="J136" s="213">
        <f>ROUND(I136*H136,2)</f>
        <v>0</v>
      </c>
      <c r="K136" s="209" t="s">
        <v>1</v>
      </c>
      <c r="L136" s="41"/>
      <c r="M136" s="214" t="s">
        <v>1</v>
      </c>
      <c r="N136" s="215" t="s">
        <v>42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119</v>
      </c>
      <c r="AT136" s="218" t="s">
        <v>115</v>
      </c>
      <c r="AU136" s="218" t="s">
        <v>84</v>
      </c>
      <c r="AY136" s="14" t="s">
        <v>114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113</v>
      </c>
      <c r="BK136" s="219">
        <f>ROUND(I136*H136,2)</f>
        <v>0</v>
      </c>
      <c r="BL136" s="14" t="s">
        <v>119</v>
      </c>
      <c r="BM136" s="218" t="s">
        <v>181</v>
      </c>
    </row>
    <row r="137" s="2" customFormat="1" ht="24.15" customHeight="1">
      <c r="A137" s="35"/>
      <c r="B137" s="36"/>
      <c r="C137" s="207" t="s">
        <v>182</v>
      </c>
      <c r="D137" s="207" t="s">
        <v>115</v>
      </c>
      <c r="E137" s="208" t="s">
        <v>183</v>
      </c>
      <c r="F137" s="209" t="s">
        <v>184</v>
      </c>
      <c r="G137" s="210" t="s">
        <v>118</v>
      </c>
      <c r="H137" s="211">
        <v>2</v>
      </c>
      <c r="I137" s="212"/>
      <c r="J137" s="213">
        <f>ROUND(I137*H137,2)</f>
        <v>0</v>
      </c>
      <c r="K137" s="209" t="s">
        <v>1</v>
      </c>
      <c r="L137" s="41"/>
      <c r="M137" s="214" t="s">
        <v>1</v>
      </c>
      <c r="N137" s="215" t="s">
        <v>42</v>
      </c>
      <c r="O137" s="88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8" t="s">
        <v>119</v>
      </c>
      <c r="AT137" s="218" t="s">
        <v>115</v>
      </c>
      <c r="AU137" s="218" t="s">
        <v>84</v>
      </c>
      <c r="AY137" s="14" t="s">
        <v>114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4" t="s">
        <v>113</v>
      </c>
      <c r="BK137" s="219">
        <f>ROUND(I137*H137,2)</f>
        <v>0</v>
      </c>
      <c r="BL137" s="14" t="s">
        <v>119</v>
      </c>
      <c r="BM137" s="218" t="s">
        <v>185</v>
      </c>
    </row>
    <row r="138" s="2" customFormat="1" ht="24.15" customHeight="1">
      <c r="A138" s="35"/>
      <c r="B138" s="36"/>
      <c r="C138" s="207" t="s">
        <v>186</v>
      </c>
      <c r="D138" s="207" t="s">
        <v>115</v>
      </c>
      <c r="E138" s="208" t="s">
        <v>187</v>
      </c>
      <c r="F138" s="209" t="s">
        <v>188</v>
      </c>
      <c r="G138" s="210" t="s">
        <v>118</v>
      </c>
      <c r="H138" s="211">
        <v>1</v>
      </c>
      <c r="I138" s="212"/>
      <c r="J138" s="213">
        <f>ROUND(I138*H138,2)</f>
        <v>0</v>
      </c>
      <c r="K138" s="209" t="s">
        <v>1</v>
      </c>
      <c r="L138" s="41"/>
      <c r="M138" s="214" t="s">
        <v>1</v>
      </c>
      <c r="N138" s="215" t="s">
        <v>42</v>
      </c>
      <c r="O138" s="88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8" t="s">
        <v>119</v>
      </c>
      <c r="AT138" s="218" t="s">
        <v>115</v>
      </c>
      <c r="AU138" s="218" t="s">
        <v>84</v>
      </c>
      <c r="AY138" s="14" t="s">
        <v>114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113</v>
      </c>
      <c r="BK138" s="219">
        <f>ROUND(I138*H138,2)</f>
        <v>0</v>
      </c>
      <c r="BL138" s="14" t="s">
        <v>119</v>
      </c>
      <c r="BM138" s="218" t="s">
        <v>189</v>
      </c>
    </row>
    <row r="139" s="2" customFormat="1" ht="16.5" customHeight="1">
      <c r="A139" s="35"/>
      <c r="B139" s="36"/>
      <c r="C139" s="207" t="s">
        <v>190</v>
      </c>
      <c r="D139" s="207" t="s">
        <v>115</v>
      </c>
      <c r="E139" s="208" t="s">
        <v>191</v>
      </c>
      <c r="F139" s="209" t="s">
        <v>192</v>
      </c>
      <c r="G139" s="210" t="s">
        <v>118</v>
      </c>
      <c r="H139" s="211">
        <v>1</v>
      </c>
      <c r="I139" s="212"/>
      <c r="J139" s="213">
        <f>ROUND(I139*H139,2)</f>
        <v>0</v>
      </c>
      <c r="K139" s="209" t="s">
        <v>1</v>
      </c>
      <c r="L139" s="41"/>
      <c r="M139" s="214" t="s">
        <v>1</v>
      </c>
      <c r="N139" s="215" t="s">
        <v>42</v>
      </c>
      <c r="O139" s="88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8" t="s">
        <v>119</v>
      </c>
      <c r="AT139" s="218" t="s">
        <v>115</v>
      </c>
      <c r="AU139" s="218" t="s">
        <v>84</v>
      </c>
      <c r="AY139" s="14" t="s">
        <v>114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4" t="s">
        <v>113</v>
      </c>
      <c r="BK139" s="219">
        <f>ROUND(I139*H139,2)</f>
        <v>0</v>
      </c>
      <c r="BL139" s="14" t="s">
        <v>119</v>
      </c>
      <c r="BM139" s="218" t="s">
        <v>193</v>
      </c>
    </row>
    <row r="140" s="12" customFormat="1">
      <c r="A140" s="12"/>
      <c r="B140" s="220"/>
      <c r="C140" s="221"/>
      <c r="D140" s="222" t="s">
        <v>140</v>
      </c>
      <c r="E140" s="223" t="s">
        <v>1</v>
      </c>
      <c r="F140" s="224" t="s">
        <v>194</v>
      </c>
      <c r="G140" s="221"/>
      <c r="H140" s="225">
        <v>1</v>
      </c>
      <c r="I140" s="226"/>
      <c r="J140" s="221"/>
      <c r="K140" s="221"/>
      <c r="L140" s="227"/>
      <c r="M140" s="228"/>
      <c r="N140" s="229"/>
      <c r="O140" s="229"/>
      <c r="P140" s="229"/>
      <c r="Q140" s="229"/>
      <c r="R140" s="229"/>
      <c r="S140" s="229"/>
      <c r="T140" s="230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1" t="s">
        <v>140</v>
      </c>
      <c r="AU140" s="231" t="s">
        <v>84</v>
      </c>
      <c r="AV140" s="12" t="s">
        <v>113</v>
      </c>
      <c r="AW140" s="12" t="s">
        <v>32</v>
      </c>
      <c r="AX140" s="12" t="s">
        <v>84</v>
      </c>
      <c r="AY140" s="231" t="s">
        <v>114</v>
      </c>
    </row>
    <row r="141" s="2" customFormat="1" ht="16.5" customHeight="1">
      <c r="A141" s="35"/>
      <c r="B141" s="36"/>
      <c r="C141" s="207" t="s">
        <v>195</v>
      </c>
      <c r="D141" s="207" t="s">
        <v>115</v>
      </c>
      <c r="E141" s="208" t="s">
        <v>196</v>
      </c>
      <c r="F141" s="209" t="s">
        <v>197</v>
      </c>
      <c r="G141" s="210" t="s">
        <v>118</v>
      </c>
      <c r="H141" s="211">
        <v>3</v>
      </c>
      <c r="I141" s="212"/>
      <c r="J141" s="213">
        <f>ROUND(I141*H141,2)</f>
        <v>0</v>
      </c>
      <c r="K141" s="209" t="s">
        <v>1</v>
      </c>
      <c r="L141" s="41"/>
      <c r="M141" s="214" t="s">
        <v>1</v>
      </c>
      <c r="N141" s="215" t="s">
        <v>42</v>
      </c>
      <c r="O141" s="88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8" t="s">
        <v>119</v>
      </c>
      <c r="AT141" s="218" t="s">
        <v>115</v>
      </c>
      <c r="AU141" s="218" t="s">
        <v>84</v>
      </c>
      <c r="AY141" s="14" t="s">
        <v>114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113</v>
      </c>
      <c r="BK141" s="219">
        <f>ROUND(I141*H141,2)</f>
        <v>0</v>
      </c>
      <c r="BL141" s="14" t="s">
        <v>119</v>
      </c>
      <c r="BM141" s="218" t="s">
        <v>198</v>
      </c>
    </row>
    <row r="142" s="2" customFormat="1" ht="16.5" customHeight="1">
      <c r="A142" s="35"/>
      <c r="B142" s="36"/>
      <c r="C142" s="207" t="s">
        <v>7</v>
      </c>
      <c r="D142" s="207" t="s">
        <v>115</v>
      </c>
      <c r="E142" s="208" t="s">
        <v>199</v>
      </c>
      <c r="F142" s="209" t="s">
        <v>200</v>
      </c>
      <c r="G142" s="210" t="s">
        <v>118</v>
      </c>
      <c r="H142" s="211">
        <v>3</v>
      </c>
      <c r="I142" s="212"/>
      <c r="J142" s="213">
        <f>ROUND(I142*H142,2)</f>
        <v>0</v>
      </c>
      <c r="K142" s="209" t="s">
        <v>1</v>
      </c>
      <c r="L142" s="41"/>
      <c r="M142" s="214" t="s">
        <v>1</v>
      </c>
      <c r="N142" s="215" t="s">
        <v>42</v>
      </c>
      <c r="O142" s="88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8" t="s">
        <v>119</v>
      </c>
      <c r="AT142" s="218" t="s">
        <v>115</v>
      </c>
      <c r="AU142" s="218" t="s">
        <v>84</v>
      </c>
      <c r="AY142" s="14" t="s">
        <v>114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4" t="s">
        <v>113</v>
      </c>
      <c r="BK142" s="219">
        <f>ROUND(I142*H142,2)</f>
        <v>0</v>
      </c>
      <c r="BL142" s="14" t="s">
        <v>119</v>
      </c>
      <c r="BM142" s="218" t="s">
        <v>201</v>
      </c>
    </row>
    <row r="143" s="2" customFormat="1" ht="16.5" customHeight="1">
      <c r="A143" s="35"/>
      <c r="B143" s="36"/>
      <c r="C143" s="207" t="s">
        <v>202</v>
      </c>
      <c r="D143" s="207" t="s">
        <v>115</v>
      </c>
      <c r="E143" s="208" t="s">
        <v>203</v>
      </c>
      <c r="F143" s="209" t="s">
        <v>204</v>
      </c>
      <c r="G143" s="210" t="s">
        <v>118</v>
      </c>
      <c r="H143" s="211">
        <v>1</v>
      </c>
      <c r="I143" s="212"/>
      <c r="J143" s="213">
        <f>ROUND(I143*H143,2)</f>
        <v>0</v>
      </c>
      <c r="K143" s="209" t="s">
        <v>1</v>
      </c>
      <c r="L143" s="41"/>
      <c r="M143" s="214" t="s">
        <v>1</v>
      </c>
      <c r="N143" s="215" t="s">
        <v>42</v>
      </c>
      <c r="O143" s="88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119</v>
      </c>
      <c r="AT143" s="218" t="s">
        <v>115</v>
      </c>
      <c r="AU143" s="218" t="s">
        <v>84</v>
      </c>
      <c r="AY143" s="14" t="s">
        <v>114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113</v>
      </c>
      <c r="BK143" s="219">
        <f>ROUND(I143*H143,2)</f>
        <v>0</v>
      </c>
      <c r="BL143" s="14" t="s">
        <v>119</v>
      </c>
      <c r="BM143" s="218" t="s">
        <v>205</v>
      </c>
    </row>
    <row r="144" s="2" customFormat="1" ht="16.5" customHeight="1">
      <c r="A144" s="35"/>
      <c r="B144" s="36"/>
      <c r="C144" s="207" t="s">
        <v>206</v>
      </c>
      <c r="D144" s="207" t="s">
        <v>115</v>
      </c>
      <c r="E144" s="208" t="s">
        <v>207</v>
      </c>
      <c r="F144" s="209" t="s">
        <v>208</v>
      </c>
      <c r="G144" s="210" t="s">
        <v>118</v>
      </c>
      <c r="H144" s="211">
        <v>1</v>
      </c>
      <c r="I144" s="212"/>
      <c r="J144" s="213">
        <f>ROUND(I144*H144,2)</f>
        <v>0</v>
      </c>
      <c r="K144" s="209" t="s">
        <v>1</v>
      </c>
      <c r="L144" s="41"/>
      <c r="M144" s="214" t="s">
        <v>1</v>
      </c>
      <c r="N144" s="215" t="s">
        <v>42</v>
      </c>
      <c r="O144" s="88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8" t="s">
        <v>119</v>
      </c>
      <c r="AT144" s="218" t="s">
        <v>115</v>
      </c>
      <c r="AU144" s="218" t="s">
        <v>84</v>
      </c>
      <c r="AY144" s="14" t="s">
        <v>114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4" t="s">
        <v>113</v>
      </c>
      <c r="BK144" s="219">
        <f>ROUND(I144*H144,2)</f>
        <v>0</v>
      </c>
      <c r="BL144" s="14" t="s">
        <v>119</v>
      </c>
      <c r="BM144" s="218" t="s">
        <v>209</v>
      </c>
    </row>
    <row r="145" s="12" customFormat="1">
      <c r="A145" s="12"/>
      <c r="B145" s="220"/>
      <c r="C145" s="221"/>
      <c r="D145" s="222" t="s">
        <v>140</v>
      </c>
      <c r="E145" s="223" t="s">
        <v>1</v>
      </c>
      <c r="F145" s="224" t="s">
        <v>210</v>
      </c>
      <c r="G145" s="221"/>
      <c r="H145" s="225">
        <v>1</v>
      </c>
      <c r="I145" s="226"/>
      <c r="J145" s="221"/>
      <c r="K145" s="221"/>
      <c r="L145" s="227"/>
      <c r="M145" s="228"/>
      <c r="N145" s="229"/>
      <c r="O145" s="229"/>
      <c r="P145" s="229"/>
      <c r="Q145" s="229"/>
      <c r="R145" s="229"/>
      <c r="S145" s="229"/>
      <c r="T145" s="23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1" t="s">
        <v>140</v>
      </c>
      <c r="AU145" s="231" t="s">
        <v>84</v>
      </c>
      <c r="AV145" s="12" t="s">
        <v>113</v>
      </c>
      <c r="AW145" s="12" t="s">
        <v>32</v>
      </c>
      <c r="AX145" s="12" t="s">
        <v>84</v>
      </c>
      <c r="AY145" s="231" t="s">
        <v>114</v>
      </c>
    </row>
    <row r="146" s="2" customFormat="1" ht="16.5" customHeight="1">
      <c r="A146" s="35"/>
      <c r="B146" s="36"/>
      <c r="C146" s="207" t="s">
        <v>211</v>
      </c>
      <c r="D146" s="207" t="s">
        <v>115</v>
      </c>
      <c r="E146" s="208" t="s">
        <v>212</v>
      </c>
      <c r="F146" s="209" t="s">
        <v>213</v>
      </c>
      <c r="G146" s="210" t="s">
        <v>118</v>
      </c>
      <c r="H146" s="211">
        <v>1</v>
      </c>
      <c r="I146" s="212"/>
      <c r="J146" s="213">
        <f>ROUND(I146*H146,2)</f>
        <v>0</v>
      </c>
      <c r="K146" s="209" t="s">
        <v>1</v>
      </c>
      <c r="L146" s="41"/>
      <c r="M146" s="214" t="s">
        <v>1</v>
      </c>
      <c r="N146" s="215" t="s">
        <v>42</v>
      </c>
      <c r="O146" s="88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8" t="s">
        <v>119</v>
      </c>
      <c r="AT146" s="218" t="s">
        <v>115</v>
      </c>
      <c r="AU146" s="218" t="s">
        <v>84</v>
      </c>
      <c r="AY146" s="14" t="s">
        <v>114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113</v>
      </c>
      <c r="BK146" s="219">
        <f>ROUND(I146*H146,2)</f>
        <v>0</v>
      </c>
      <c r="BL146" s="14" t="s">
        <v>119</v>
      </c>
      <c r="BM146" s="218" t="s">
        <v>214</v>
      </c>
    </row>
    <row r="147" s="12" customFormat="1">
      <c r="A147" s="12"/>
      <c r="B147" s="220"/>
      <c r="C147" s="221"/>
      <c r="D147" s="222" t="s">
        <v>140</v>
      </c>
      <c r="E147" s="223" t="s">
        <v>1</v>
      </c>
      <c r="F147" s="224" t="s">
        <v>215</v>
      </c>
      <c r="G147" s="221"/>
      <c r="H147" s="225">
        <v>1</v>
      </c>
      <c r="I147" s="226"/>
      <c r="J147" s="221"/>
      <c r="K147" s="221"/>
      <c r="L147" s="227"/>
      <c r="M147" s="228"/>
      <c r="N147" s="229"/>
      <c r="O147" s="229"/>
      <c r="P147" s="229"/>
      <c r="Q147" s="229"/>
      <c r="R147" s="229"/>
      <c r="S147" s="229"/>
      <c r="T147" s="230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1" t="s">
        <v>140</v>
      </c>
      <c r="AU147" s="231" t="s">
        <v>84</v>
      </c>
      <c r="AV147" s="12" t="s">
        <v>113</v>
      </c>
      <c r="AW147" s="12" t="s">
        <v>32</v>
      </c>
      <c r="AX147" s="12" t="s">
        <v>84</v>
      </c>
      <c r="AY147" s="231" t="s">
        <v>114</v>
      </c>
    </row>
    <row r="148" s="2" customFormat="1" ht="16.5" customHeight="1">
      <c r="A148" s="35"/>
      <c r="B148" s="36"/>
      <c r="C148" s="207" t="s">
        <v>216</v>
      </c>
      <c r="D148" s="207" t="s">
        <v>115</v>
      </c>
      <c r="E148" s="208" t="s">
        <v>217</v>
      </c>
      <c r="F148" s="209" t="s">
        <v>218</v>
      </c>
      <c r="G148" s="210" t="s">
        <v>118</v>
      </c>
      <c r="H148" s="211">
        <v>1</v>
      </c>
      <c r="I148" s="212"/>
      <c r="J148" s="213">
        <f>ROUND(I148*H148,2)</f>
        <v>0</v>
      </c>
      <c r="K148" s="209" t="s">
        <v>1</v>
      </c>
      <c r="L148" s="41"/>
      <c r="M148" s="214" t="s">
        <v>1</v>
      </c>
      <c r="N148" s="215" t="s">
        <v>42</v>
      </c>
      <c r="O148" s="88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8" t="s">
        <v>119</v>
      </c>
      <c r="AT148" s="218" t="s">
        <v>115</v>
      </c>
      <c r="AU148" s="218" t="s">
        <v>84</v>
      </c>
      <c r="AY148" s="14" t="s">
        <v>114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4" t="s">
        <v>113</v>
      </c>
      <c r="BK148" s="219">
        <f>ROUND(I148*H148,2)</f>
        <v>0</v>
      </c>
      <c r="BL148" s="14" t="s">
        <v>119</v>
      </c>
      <c r="BM148" s="218" t="s">
        <v>219</v>
      </c>
    </row>
    <row r="149" s="12" customFormat="1">
      <c r="A149" s="12"/>
      <c r="B149" s="220"/>
      <c r="C149" s="221"/>
      <c r="D149" s="222" t="s">
        <v>140</v>
      </c>
      <c r="E149" s="223" t="s">
        <v>1</v>
      </c>
      <c r="F149" s="224" t="s">
        <v>220</v>
      </c>
      <c r="G149" s="221"/>
      <c r="H149" s="225">
        <v>1</v>
      </c>
      <c r="I149" s="226"/>
      <c r="J149" s="221"/>
      <c r="K149" s="221"/>
      <c r="L149" s="227"/>
      <c r="M149" s="228"/>
      <c r="N149" s="229"/>
      <c r="O149" s="229"/>
      <c r="P149" s="229"/>
      <c r="Q149" s="229"/>
      <c r="R149" s="229"/>
      <c r="S149" s="229"/>
      <c r="T149" s="230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1" t="s">
        <v>140</v>
      </c>
      <c r="AU149" s="231" t="s">
        <v>84</v>
      </c>
      <c r="AV149" s="12" t="s">
        <v>113</v>
      </c>
      <c r="AW149" s="12" t="s">
        <v>32</v>
      </c>
      <c r="AX149" s="12" t="s">
        <v>84</v>
      </c>
      <c r="AY149" s="231" t="s">
        <v>114</v>
      </c>
    </row>
    <row r="150" s="2" customFormat="1" ht="16.5" customHeight="1">
      <c r="A150" s="35"/>
      <c r="B150" s="36"/>
      <c r="C150" s="207" t="s">
        <v>221</v>
      </c>
      <c r="D150" s="207" t="s">
        <v>115</v>
      </c>
      <c r="E150" s="208" t="s">
        <v>222</v>
      </c>
      <c r="F150" s="209" t="s">
        <v>223</v>
      </c>
      <c r="G150" s="210" t="s">
        <v>118</v>
      </c>
      <c r="H150" s="211">
        <v>1</v>
      </c>
      <c r="I150" s="212"/>
      <c r="J150" s="213">
        <f>ROUND(I150*H150,2)</f>
        <v>0</v>
      </c>
      <c r="K150" s="209" t="s">
        <v>1</v>
      </c>
      <c r="L150" s="41"/>
      <c r="M150" s="214" t="s">
        <v>1</v>
      </c>
      <c r="N150" s="215" t="s">
        <v>42</v>
      </c>
      <c r="O150" s="88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8" t="s">
        <v>119</v>
      </c>
      <c r="AT150" s="218" t="s">
        <v>115</v>
      </c>
      <c r="AU150" s="218" t="s">
        <v>84</v>
      </c>
      <c r="AY150" s="14" t="s">
        <v>114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4" t="s">
        <v>113</v>
      </c>
      <c r="BK150" s="219">
        <f>ROUND(I150*H150,2)</f>
        <v>0</v>
      </c>
      <c r="BL150" s="14" t="s">
        <v>119</v>
      </c>
      <c r="BM150" s="218" t="s">
        <v>224</v>
      </c>
    </row>
    <row r="151" s="12" customFormat="1">
      <c r="A151" s="12"/>
      <c r="B151" s="220"/>
      <c r="C151" s="221"/>
      <c r="D151" s="222" t="s">
        <v>140</v>
      </c>
      <c r="E151" s="223" t="s">
        <v>1</v>
      </c>
      <c r="F151" s="224" t="s">
        <v>225</v>
      </c>
      <c r="G151" s="221"/>
      <c r="H151" s="225">
        <v>1</v>
      </c>
      <c r="I151" s="226"/>
      <c r="J151" s="221"/>
      <c r="K151" s="221"/>
      <c r="L151" s="227"/>
      <c r="M151" s="228"/>
      <c r="N151" s="229"/>
      <c r="O151" s="229"/>
      <c r="P151" s="229"/>
      <c r="Q151" s="229"/>
      <c r="R151" s="229"/>
      <c r="S151" s="229"/>
      <c r="T151" s="23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1" t="s">
        <v>140</v>
      </c>
      <c r="AU151" s="231" t="s">
        <v>84</v>
      </c>
      <c r="AV151" s="12" t="s">
        <v>113</v>
      </c>
      <c r="AW151" s="12" t="s">
        <v>32</v>
      </c>
      <c r="AX151" s="12" t="s">
        <v>84</v>
      </c>
      <c r="AY151" s="231" t="s">
        <v>114</v>
      </c>
    </row>
    <row r="152" s="2" customFormat="1" ht="16.5" customHeight="1">
      <c r="A152" s="35"/>
      <c r="B152" s="36"/>
      <c r="C152" s="207" t="s">
        <v>226</v>
      </c>
      <c r="D152" s="207" t="s">
        <v>115</v>
      </c>
      <c r="E152" s="208" t="s">
        <v>227</v>
      </c>
      <c r="F152" s="209" t="s">
        <v>228</v>
      </c>
      <c r="G152" s="210" t="s">
        <v>118</v>
      </c>
      <c r="H152" s="211">
        <v>1</v>
      </c>
      <c r="I152" s="212"/>
      <c r="J152" s="213">
        <f>ROUND(I152*H152,2)</f>
        <v>0</v>
      </c>
      <c r="K152" s="209" t="s">
        <v>1</v>
      </c>
      <c r="L152" s="41"/>
      <c r="M152" s="214" t="s">
        <v>1</v>
      </c>
      <c r="N152" s="215" t="s">
        <v>42</v>
      </c>
      <c r="O152" s="88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8" t="s">
        <v>119</v>
      </c>
      <c r="AT152" s="218" t="s">
        <v>115</v>
      </c>
      <c r="AU152" s="218" t="s">
        <v>84</v>
      </c>
      <c r="AY152" s="14" t="s">
        <v>114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113</v>
      </c>
      <c r="BK152" s="219">
        <f>ROUND(I152*H152,2)</f>
        <v>0</v>
      </c>
      <c r="BL152" s="14" t="s">
        <v>119</v>
      </c>
      <c r="BM152" s="218" t="s">
        <v>229</v>
      </c>
    </row>
    <row r="153" s="12" customFormat="1">
      <c r="A153" s="12"/>
      <c r="B153" s="220"/>
      <c r="C153" s="221"/>
      <c r="D153" s="222" t="s">
        <v>140</v>
      </c>
      <c r="E153" s="223" t="s">
        <v>1</v>
      </c>
      <c r="F153" s="224" t="s">
        <v>230</v>
      </c>
      <c r="G153" s="221"/>
      <c r="H153" s="225">
        <v>1</v>
      </c>
      <c r="I153" s="226"/>
      <c r="J153" s="221"/>
      <c r="K153" s="221"/>
      <c r="L153" s="227"/>
      <c r="M153" s="228"/>
      <c r="N153" s="229"/>
      <c r="O153" s="229"/>
      <c r="P153" s="229"/>
      <c r="Q153" s="229"/>
      <c r="R153" s="229"/>
      <c r="S153" s="229"/>
      <c r="T153" s="230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1" t="s">
        <v>140</v>
      </c>
      <c r="AU153" s="231" t="s">
        <v>84</v>
      </c>
      <c r="AV153" s="12" t="s">
        <v>113</v>
      </c>
      <c r="AW153" s="12" t="s">
        <v>32</v>
      </c>
      <c r="AX153" s="12" t="s">
        <v>84</v>
      </c>
      <c r="AY153" s="231" t="s">
        <v>114</v>
      </c>
    </row>
    <row r="154" s="2" customFormat="1" ht="16.5" customHeight="1">
      <c r="A154" s="35"/>
      <c r="B154" s="36"/>
      <c r="C154" s="207" t="s">
        <v>231</v>
      </c>
      <c r="D154" s="207" t="s">
        <v>115</v>
      </c>
      <c r="E154" s="208" t="s">
        <v>232</v>
      </c>
      <c r="F154" s="209" t="s">
        <v>233</v>
      </c>
      <c r="G154" s="210" t="s">
        <v>118</v>
      </c>
      <c r="H154" s="211">
        <v>1</v>
      </c>
      <c r="I154" s="212"/>
      <c r="J154" s="213">
        <f>ROUND(I154*H154,2)</f>
        <v>0</v>
      </c>
      <c r="K154" s="209" t="s">
        <v>1</v>
      </c>
      <c r="L154" s="41"/>
      <c r="M154" s="214" t="s">
        <v>1</v>
      </c>
      <c r="N154" s="215" t="s">
        <v>42</v>
      </c>
      <c r="O154" s="88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8" t="s">
        <v>119</v>
      </c>
      <c r="AT154" s="218" t="s">
        <v>115</v>
      </c>
      <c r="AU154" s="218" t="s">
        <v>84</v>
      </c>
      <c r="AY154" s="14" t="s">
        <v>114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4" t="s">
        <v>113</v>
      </c>
      <c r="BK154" s="219">
        <f>ROUND(I154*H154,2)</f>
        <v>0</v>
      </c>
      <c r="BL154" s="14" t="s">
        <v>119</v>
      </c>
      <c r="BM154" s="218" t="s">
        <v>234</v>
      </c>
    </row>
    <row r="155" s="12" customFormat="1">
      <c r="A155" s="12"/>
      <c r="B155" s="220"/>
      <c r="C155" s="221"/>
      <c r="D155" s="222" t="s">
        <v>140</v>
      </c>
      <c r="E155" s="223" t="s">
        <v>1</v>
      </c>
      <c r="F155" s="224" t="s">
        <v>235</v>
      </c>
      <c r="G155" s="221"/>
      <c r="H155" s="225">
        <v>1</v>
      </c>
      <c r="I155" s="226"/>
      <c r="J155" s="221"/>
      <c r="K155" s="221"/>
      <c r="L155" s="227"/>
      <c r="M155" s="228"/>
      <c r="N155" s="229"/>
      <c r="O155" s="229"/>
      <c r="P155" s="229"/>
      <c r="Q155" s="229"/>
      <c r="R155" s="229"/>
      <c r="S155" s="229"/>
      <c r="T155" s="230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1" t="s">
        <v>140</v>
      </c>
      <c r="AU155" s="231" t="s">
        <v>84</v>
      </c>
      <c r="AV155" s="12" t="s">
        <v>113</v>
      </c>
      <c r="AW155" s="12" t="s">
        <v>32</v>
      </c>
      <c r="AX155" s="12" t="s">
        <v>84</v>
      </c>
      <c r="AY155" s="231" t="s">
        <v>114</v>
      </c>
    </row>
    <row r="156" s="2" customFormat="1" ht="16.5" customHeight="1">
      <c r="A156" s="35"/>
      <c r="B156" s="36"/>
      <c r="C156" s="207" t="s">
        <v>236</v>
      </c>
      <c r="D156" s="207" t="s">
        <v>115</v>
      </c>
      <c r="E156" s="208" t="s">
        <v>237</v>
      </c>
      <c r="F156" s="209" t="s">
        <v>238</v>
      </c>
      <c r="G156" s="210" t="s">
        <v>118</v>
      </c>
      <c r="H156" s="211">
        <v>14</v>
      </c>
      <c r="I156" s="212"/>
      <c r="J156" s="213">
        <f>ROUND(I156*H156,2)</f>
        <v>0</v>
      </c>
      <c r="K156" s="209" t="s">
        <v>1</v>
      </c>
      <c r="L156" s="41"/>
      <c r="M156" s="214" t="s">
        <v>1</v>
      </c>
      <c r="N156" s="215" t="s">
        <v>42</v>
      </c>
      <c r="O156" s="88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8" t="s">
        <v>119</v>
      </c>
      <c r="AT156" s="218" t="s">
        <v>115</v>
      </c>
      <c r="AU156" s="218" t="s">
        <v>84</v>
      </c>
      <c r="AY156" s="14" t="s">
        <v>114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4" t="s">
        <v>113</v>
      </c>
      <c r="BK156" s="219">
        <f>ROUND(I156*H156,2)</f>
        <v>0</v>
      </c>
      <c r="BL156" s="14" t="s">
        <v>119</v>
      </c>
      <c r="BM156" s="218" t="s">
        <v>239</v>
      </c>
    </row>
    <row r="157" s="12" customFormat="1">
      <c r="A157" s="12"/>
      <c r="B157" s="220"/>
      <c r="C157" s="221"/>
      <c r="D157" s="222" t="s">
        <v>140</v>
      </c>
      <c r="E157" s="223" t="s">
        <v>1</v>
      </c>
      <c r="F157" s="224" t="s">
        <v>240</v>
      </c>
      <c r="G157" s="221"/>
      <c r="H157" s="225">
        <v>14</v>
      </c>
      <c r="I157" s="226"/>
      <c r="J157" s="221"/>
      <c r="K157" s="221"/>
      <c r="L157" s="227"/>
      <c r="M157" s="228"/>
      <c r="N157" s="229"/>
      <c r="O157" s="229"/>
      <c r="P157" s="229"/>
      <c r="Q157" s="229"/>
      <c r="R157" s="229"/>
      <c r="S157" s="229"/>
      <c r="T157" s="23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1" t="s">
        <v>140</v>
      </c>
      <c r="AU157" s="231" t="s">
        <v>84</v>
      </c>
      <c r="AV157" s="12" t="s">
        <v>113</v>
      </c>
      <c r="AW157" s="12" t="s">
        <v>32</v>
      </c>
      <c r="AX157" s="12" t="s">
        <v>84</v>
      </c>
      <c r="AY157" s="231" t="s">
        <v>114</v>
      </c>
    </row>
    <row r="158" s="2" customFormat="1" ht="16.5" customHeight="1">
      <c r="A158" s="35"/>
      <c r="B158" s="36"/>
      <c r="C158" s="207" t="s">
        <v>241</v>
      </c>
      <c r="D158" s="207" t="s">
        <v>115</v>
      </c>
      <c r="E158" s="208" t="s">
        <v>242</v>
      </c>
      <c r="F158" s="209" t="s">
        <v>243</v>
      </c>
      <c r="G158" s="210" t="s">
        <v>118</v>
      </c>
      <c r="H158" s="211">
        <v>3</v>
      </c>
      <c r="I158" s="212"/>
      <c r="J158" s="213">
        <f>ROUND(I158*H158,2)</f>
        <v>0</v>
      </c>
      <c r="K158" s="209" t="s">
        <v>1</v>
      </c>
      <c r="L158" s="41"/>
      <c r="M158" s="214" t="s">
        <v>1</v>
      </c>
      <c r="N158" s="215" t="s">
        <v>42</v>
      </c>
      <c r="O158" s="88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8" t="s">
        <v>119</v>
      </c>
      <c r="AT158" s="218" t="s">
        <v>115</v>
      </c>
      <c r="AU158" s="218" t="s">
        <v>84</v>
      </c>
      <c r="AY158" s="14" t="s">
        <v>114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4" t="s">
        <v>113</v>
      </c>
      <c r="BK158" s="219">
        <f>ROUND(I158*H158,2)</f>
        <v>0</v>
      </c>
      <c r="BL158" s="14" t="s">
        <v>119</v>
      </c>
      <c r="BM158" s="218" t="s">
        <v>244</v>
      </c>
    </row>
    <row r="159" s="2" customFormat="1" ht="16.5" customHeight="1">
      <c r="A159" s="35"/>
      <c r="B159" s="36"/>
      <c r="C159" s="207" t="s">
        <v>245</v>
      </c>
      <c r="D159" s="207" t="s">
        <v>115</v>
      </c>
      <c r="E159" s="208" t="s">
        <v>246</v>
      </c>
      <c r="F159" s="209" t="s">
        <v>247</v>
      </c>
      <c r="G159" s="210" t="s">
        <v>118</v>
      </c>
      <c r="H159" s="211">
        <v>7</v>
      </c>
      <c r="I159" s="212"/>
      <c r="J159" s="213">
        <f>ROUND(I159*H159,2)</f>
        <v>0</v>
      </c>
      <c r="K159" s="209" t="s">
        <v>1</v>
      </c>
      <c r="L159" s="41"/>
      <c r="M159" s="214" t="s">
        <v>1</v>
      </c>
      <c r="N159" s="215" t="s">
        <v>42</v>
      </c>
      <c r="O159" s="88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8" t="s">
        <v>119</v>
      </c>
      <c r="AT159" s="218" t="s">
        <v>115</v>
      </c>
      <c r="AU159" s="218" t="s">
        <v>84</v>
      </c>
      <c r="AY159" s="14" t="s">
        <v>114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4" t="s">
        <v>113</v>
      </c>
      <c r="BK159" s="219">
        <f>ROUND(I159*H159,2)</f>
        <v>0</v>
      </c>
      <c r="BL159" s="14" t="s">
        <v>119</v>
      </c>
      <c r="BM159" s="218" t="s">
        <v>248</v>
      </c>
    </row>
    <row r="160" s="2" customFormat="1" ht="16.5" customHeight="1">
      <c r="A160" s="35"/>
      <c r="B160" s="36"/>
      <c r="C160" s="207" t="s">
        <v>249</v>
      </c>
      <c r="D160" s="207" t="s">
        <v>115</v>
      </c>
      <c r="E160" s="208" t="s">
        <v>250</v>
      </c>
      <c r="F160" s="209" t="s">
        <v>251</v>
      </c>
      <c r="G160" s="210" t="s">
        <v>118</v>
      </c>
      <c r="H160" s="211">
        <v>3</v>
      </c>
      <c r="I160" s="212"/>
      <c r="J160" s="213">
        <f>ROUND(I160*H160,2)</f>
        <v>0</v>
      </c>
      <c r="K160" s="209" t="s">
        <v>1</v>
      </c>
      <c r="L160" s="41"/>
      <c r="M160" s="214" t="s">
        <v>1</v>
      </c>
      <c r="N160" s="215" t="s">
        <v>42</v>
      </c>
      <c r="O160" s="88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8" t="s">
        <v>119</v>
      </c>
      <c r="AT160" s="218" t="s">
        <v>115</v>
      </c>
      <c r="AU160" s="218" t="s">
        <v>84</v>
      </c>
      <c r="AY160" s="14" t="s">
        <v>114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4" t="s">
        <v>113</v>
      </c>
      <c r="BK160" s="219">
        <f>ROUND(I160*H160,2)</f>
        <v>0</v>
      </c>
      <c r="BL160" s="14" t="s">
        <v>119</v>
      </c>
      <c r="BM160" s="218" t="s">
        <v>252</v>
      </c>
    </row>
    <row r="161" s="2" customFormat="1" ht="16.5" customHeight="1">
      <c r="A161" s="35"/>
      <c r="B161" s="36"/>
      <c r="C161" s="207" t="s">
        <v>253</v>
      </c>
      <c r="D161" s="207" t="s">
        <v>115</v>
      </c>
      <c r="E161" s="208" t="s">
        <v>254</v>
      </c>
      <c r="F161" s="209" t="s">
        <v>255</v>
      </c>
      <c r="G161" s="210" t="s">
        <v>118</v>
      </c>
      <c r="H161" s="211">
        <v>2</v>
      </c>
      <c r="I161" s="212"/>
      <c r="J161" s="213">
        <f>ROUND(I161*H161,2)</f>
        <v>0</v>
      </c>
      <c r="K161" s="209" t="s">
        <v>1</v>
      </c>
      <c r="L161" s="41"/>
      <c r="M161" s="214" t="s">
        <v>1</v>
      </c>
      <c r="N161" s="215" t="s">
        <v>42</v>
      </c>
      <c r="O161" s="88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8" t="s">
        <v>119</v>
      </c>
      <c r="AT161" s="218" t="s">
        <v>115</v>
      </c>
      <c r="AU161" s="218" t="s">
        <v>84</v>
      </c>
      <c r="AY161" s="14" t="s">
        <v>114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4" t="s">
        <v>113</v>
      </c>
      <c r="BK161" s="219">
        <f>ROUND(I161*H161,2)</f>
        <v>0</v>
      </c>
      <c r="BL161" s="14" t="s">
        <v>119</v>
      </c>
      <c r="BM161" s="218" t="s">
        <v>256</v>
      </c>
    </row>
    <row r="162" s="2" customFormat="1" ht="16.5" customHeight="1">
      <c r="A162" s="35"/>
      <c r="B162" s="36"/>
      <c r="C162" s="207" t="s">
        <v>257</v>
      </c>
      <c r="D162" s="207" t="s">
        <v>115</v>
      </c>
      <c r="E162" s="208" t="s">
        <v>258</v>
      </c>
      <c r="F162" s="209" t="s">
        <v>259</v>
      </c>
      <c r="G162" s="210" t="s">
        <v>118</v>
      </c>
      <c r="H162" s="211">
        <v>1</v>
      </c>
      <c r="I162" s="212"/>
      <c r="J162" s="213">
        <f>ROUND(I162*H162,2)</f>
        <v>0</v>
      </c>
      <c r="K162" s="209" t="s">
        <v>1</v>
      </c>
      <c r="L162" s="41"/>
      <c r="M162" s="214" t="s">
        <v>1</v>
      </c>
      <c r="N162" s="215" t="s">
        <v>42</v>
      </c>
      <c r="O162" s="88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8" t="s">
        <v>119</v>
      </c>
      <c r="AT162" s="218" t="s">
        <v>115</v>
      </c>
      <c r="AU162" s="218" t="s">
        <v>84</v>
      </c>
      <c r="AY162" s="14" t="s">
        <v>114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4" t="s">
        <v>113</v>
      </c>
      <c r="BK162" s="219">
        <f>ROUND(I162*H162,2)</f>
        <v>0</v>
      </c>
      <c r="BL162" s="14" t="s">
        <v>119</v>
      </c>
      <c r="BM162" s="218" t="s">
        <v>260</v>
      </c>
    </row>
    <row r="163" s="2" customFormat="1" ht="16.5" customHeight="1">
      <c r="A163" s="35"/>
      <c r="B163" s="36"/>
      <c r="C163" s="207" t="s">
        <v>261</v>
      </c>
      <c r="D163" s="207" t="s">
        <v>115</v>
      </c>
      <c r="E163" s="208" t="s">
        <v>262</v>
      </c>
      <c r="F163" s="209" t="s">
        <v>263</v>
      </c>
      <c r="G163" s="210" t="s">
        <v>118</v>
      </c>
      <c r="H163" s="211">
        <v>2</v>
      </c>
      <c r="I163" s="212"/>
      <c r="J163" s="213">
        <f>ROUND(I163*H163,2)</f>
        <v>0</v>
      </c>
      <c r="K163" s="209" t="s">
        <v>1</v>
      </c>
      <c r="L163" s="41"/>
      <c r="M163" s="232" t="s">
        <v>1</v>
      </c>
      <c r="N163" s="233" t="s">
        <v>42</v>
      </c>
      <c r="O163" s="234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8" t="s">
        <v>119</v>
      </c>
      <c r="AT163" s="218" t="s">
        <v>115</v>
      </c>
      <c r="AU163" s="218" t="s">
        <v>84</v>
      </c>
      <c r="AY163" s="14" t="s">
        <v>114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4" t="s">
        <v>113</v>
      </c>
      <c r="BK163" s="219">
        <f>ROUND(I163*H163,2)</f>
        <v>0</v>
      </c>
      <c r="BL163" s="14" t="s">
        <v>119</v>
      </c>
      <c r="BM163" s="218" t="s">
        <v>264</v>
      </c>
    </row>
    <row r="164" s="2" customFormat="1" ht="6.96" customHeight="1">
      <c r="A164" s="35"/>
      <c r="B164" s="63"/>
      <c r="C164" s="64"/>
      <c r="D164" s="64"/>
      <c r="E164" s="64"/>
      <c r="F164" s="64"/>
      <c r="G164" s="64"/>
      <c r="H164" s="64"/>
      <c r="I164" s="64"/>
      <c r="J164" s="64"/>
      <c r="K164" s="64"/>
      <c r="L164" s="41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sheet="1" autoFilter="0" formatColumns="0" formatRows="0" objects="1" scenarios="1" spinCount="100000" saltValue="wbojI9b9eWg4I2qj8LzxObu8tQfSVpzZwWdxwaHEmpSNwPIz6UA7X4kDguolLFNmSs2TaHeEWiVe8q4+CGhiJQ==" hashValue="wpEywVAfb5dbutosGlpakOEgqsedUwMNU20YUZJfGxncmI+tlhPfRg8SrOgZ+jEiLB7hXTsRzYrLTihXJsB5QQ==" algorithmName="SHA-512" password="CC35"/>
  <autoFilter ref="C116:K16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Komunitní sociální služby DOZP - interiér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265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23. 10. 2021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ROUND((SUM(BE117:BE153)),  2)</f>
        <v>0</v>
      </c>
      <c r="G33" s="35"/>
      <c r="H33" s="35"/>
      <c r="I33" s="152">
        <v>0.20999999999999999</v>
      </c>
      <c r="J33" s="151">
        <f>ROUND(((SUM(BE117:BE153))*I33),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ROUND((SUM(BF117:BF153)),  2)</f>
        <v>0</v>
      </c>
      <c r="G34" s="35"/>
      <c r="H34" s="35"/>
      <c r="I34" s="152">
        <v>0.14999999999999999</v>
      </c>
      <c r="J34" s="151">
        <f>ROUND(((SUM(BF117:BF153))*I34),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ROUND((SUM(BG117:BG153)),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ROUND((SUM(BH117:BH153)),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ROUND((SUM(BI117:BI153)),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Komunitní sociální služby DOZP - interiér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JCI-B - Interiér - Objekt B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Jičín parc. č.1628</v>
      </c>
      <c r="G89" s="37"/>
      <c r="H89" s="37"/>
      <c r="I89" s="29" t="s">
        <v>22</v>
      </c>
      <c r="J89" s="76" t="str">
        <f>IF(J12="","",J12)</f>
        <v>23. 10. 2021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Královéhradecký kraj</v>
      </c>
      <c r="G91" s="37"/>
      <c r="H91" s="37"/>
      <c r="I91" s="29" t="s">
        <v>30</v>
      </c>
      <c r="J91" s="33" t="str">
        <f>E21</f>
        <v>Ing.arch. Kušnierik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Ing.Pavel Michálek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93</v>
      </c>
      <c r="D94" s="173"/>
      <c r="E94" s="173"/>
      <c r="F94" s="173"/>
      <c r="G94" s="173"/>
      <c r="H94" s="173"/>
      <c r="I94" s="173"/>
      <c r="J94" s="174" t="s">
        <v>94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95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96</v>
      </c>
    </row>
    <row r="97" hidden="1" s="9" customFormat="1" ht="24.96" customHeight="1">
      <c r="A97" s="9"/>
      <c r="B97" s="176"/>
      <c r="C97" s="177"/>
      <c r="D97" s="178" t="s">
        <v>97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98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Komunitní sociální služby DOZP - interiér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90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JCI-B - Interiér - Objekt B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Jičín parc. č.1628</v>
      </c>
      <c r="G111" s="37"/>
      <c r="H111" s="37"/>
      <c r="I111" s="29" t="s">
        <v>22</v>
      </c>
      <c r="J111" s="76" t="str">
        <f>IF(J12="","",J12)</f>
        <v>23. 10. 2021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Královéhradecký kraj</v>
      </c>
      <c r="G113" s="37"/>
      <c r="H113" s="37"/>
      <c r="I113" s="29" t="s">
        <v>30</v>
      </c>
      <c r="J113" s="33" t="str">
        <f>E21</f>
        <v>Ing.arch. Kušnierik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33</v>
      </c>
      <c r="J114" s="33" t="str">
        <f>E24</f>
        <v>Ing.Pavel Michálek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99</v>
      </c>
      <c r="D116" s="185" t="s">
        <v>61</v>
      </c>
      <c r="E116" s="185" t="s">
        <v>57</v>
      </c>
      <c r="F116" s="185" t="s">
        <v>58</v>
      </c>
      <c r="G116" s="185" t="s">
        <v>100</v>
      </c>
      <c r="H116" s="185" t="s">
        <v>101</v>
      </c>
      <c r="I116" s="185" t="s">
        <v>102</v>
      </c>
      <c r="J116" s="185" t="s">
        <v>94</v>
      </c>
      <c r="K116" s="186" t="s">
        <v>103</v>
      </c>
      <c r="L116" s="187"/>
      <c r="M116" s="97" t="s">
        <v>1</v>
      </c>
      <c r="N116" s="98" t="s">
        <v>40</v>
      </c>
      <c r="O116" s="98" t="s">
        <v>104</v>
      </c>
      <c r="P116" s="98" t="s">
        <v>105</v>
      </c>
      <c r="Q116" s="98" t="s">
        <v>106</v>
      </c>
      <c r="R116" s="98" t="s">
        <v>107</v>
      </c>
      <c r="S116" s="98" t="s">
        <v>108</v>
      </c>
      <c r="T116" s="99" t="s">
        <v>109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110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75</v>
      </c>
      <c r="AU117" s="14" t="s">
        <v>96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75</v>
      </c>
      <c r="E118" s="196" t="s">
        <v>111</v>
      </c>
      <c r="F118" s="196" t="s">
        <v>112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SUM(P119:P153)</f>
        <v>0</v>
      </c>
      <c r="Q118" s="201"/>
      <c r="R118" s="202">
        <f>SUM(R119:R153)</f>
        <v>0</v>
      </c>
      <c r="S118" s="201"/>
      <c r="T118" s="203">
        <f>SUM(T119:T153)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113</v>
      </c>
      <c r="AT118" s="205" t="s">
        <v>75</v>
      </c>
      <c r="AU118" s="205" t="s">
        <v>76</v>
      </c>
      <c r="AY118" s="204" t="s">
        <v>114</v>
      </c>
      <c r="BK118" s="206">
        <f>SUM(BK119:BK153)</f>
        <v>0</v>
      </c>
    </row>
    <row r="119" s="2" customFormat="1" ht="16.5" customHeight="1">
      <c r="A119" s="35"/>
      <c r="B119" s="36"/>
      <c r="C119" s="207" t="s">
        <v>266</v>
      </c>
      <c r="D119" s="207" t="s">
        <v>115</v>
      </c>
      <c r="E119" s="208" t="s">
        <v>116</v>
      </c>
      <c r="F119" s="209" t="s">
        <v>117</v>
      </c>
      <c r="G119" s="210" t="s">
        <v>118</v>
      </c>
      <c r="H119" s="211">
        <v>9</v>
      </c>
      <c r="I119" s="212"/>
      <c r="J119" s="213">
        <f>ROUND(I119*H119,2)</f>
        <v>0</v>
      </c>
      <c r="K119" s="209" t="s">
        <v>1</v>
      </c>
      <c r="L119" s="41"/>
      <c r="M119" s="214" t="s">
        <v>1</v>
      </c>
      <c r="N119" s="215" t="s">
        <v>42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119</v>
      </c>
      <c r="AT119" s="218" t="s">
        <v>115</v>
      </c>
      <c r="AU119" s="218" t="s">
        <v>84</v>
      </c>
      <c r="AY119" s="14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113</v>
      </c>
      <c r="BK119" s="219">
        <f>ROUND(I119*H119,2)</f>
        <v>0</v>
      </c>
      <c r="BL119" s="14" t="s">
        <v>119</v>
      </c>
      <c r="BM119" s="218" t="s">
        <v>120</v>
      </c>
    </row>
    <row r="120" s="2" customFormat="1" ht="16.5" customHeight="1">
      <c r="A120" s="35"/>
      <c r="B120" s="36"/>
      <c r="C120" s="207" t="s">
        <v>267</v>
      </c>
      <c r="D120" s="207" t="s">
        <v>115</v>
      </c>
      <c r="E120" s="208" t="s">
        <v>121</v>
      </c>
      <c r="F120" s="209" t="s">
        <v>122</v>
      </c>
      <c r="G120" s="210" t="s">
        <v>118</v>
      </c>
      <c r="H120" s="211">
        <v>9</v>
      </c>
      <c r="I120" s="212"/>
      <c r="J120" s="213">
        <f>ROUND(I120*H120,2)</f>
        <v>0</v>
      </c>
      <c r="K120" s="209" t="s">
        <v>1</v>
      </c>
      <c r="L120" s="41"/>
      <c r="M120" s="214" t="s">
        <v>1</v>
      </c>
      <c r="N120" s="215" t="s">
        <v>42</v>
      </c>
      <c r="O120" s="88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8" t="s">
        <v>119</v>
      </c>
      <c r="AT120" s="218" t="s">
        <v>115</v>
      </c>
      <c r="AU120" s="218" t="s">
        <v>84</v>
      </c>
      <c r="AY120" s="14" t="s">
        <v>114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4" t="s">
        <v>113</v>
      </c>
      <c r="BK120" s="219">
        <f>ROUND(I120*H120,2)</f>
        <v>0</v>
      </c>
      <c r="BL120" s="14" t="s">
        <v>119</v>
      </c>
      <c r="BM120" s="218" t="s">
        <v>123</v>
      </c>
    </row>
    <row r="121" s="2" customFormat="1" ht="16.5" customHeight="1">
      <c r="A121" s="35"/>
      <c r="B121" s="36"/>
      <c r="C121" s="207" t="s">
        <v>268</v>
      </c>
      <c r="D121" s="207" t="s">
        <v>115</v>
      </c>
      <c r="E121" s="208" t="s">
        <v>125</v>
      </c>
      <c r="F121" s="209" t="s">
        <v>126</v>
      </c>
      <c r="G121" s="210" t="s">
        <v>118</v>
      </c>
      <c r="H121" s="211">
        <v>11</v>
      </c>
      <c r="I121" s="212"/>
      <c r="J121" s="213">
        <f>ROUND(I121*H121,2)</f>
        <v>0</v>
      </c>
      <c r="K121" s="209" t="s">
        <v>1</v>
      </c>
      <c r="L121" s="41"/>
      <c r="M121" s="214" t="s">
        <v>1</v>
      </c>
      <c r="N121" s="215" t="s">
        <v>42</v>
      </c>
      <c r="O121" s="88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8" t="s">
        <v>119</v>
      </c>
      <c r="AT121" s="218" t="s">
        <v>115</v>
      </c>
      <c r="AU121" s="218" t="s">
        <v>84</v>
      </c>
      <c r="AY121" s="14" t="s">
        <v>114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4" t="s">
        <v>113</v>
      </c>
      <c r="BK121" s="219">
        <f>ROUND(I121*H121,2)</f>
        <v>0</v>
      </c>
      <c r="BL121" s="14" t="s">
        <v>119</v>
      </c>
      <c r="BM121" s="218" t="s">
        <v>127</v>
      </c>
    </row>
    <row r="122" s="2" customFormat="1" ht="16.5" customHeight="1">
      <c r="A122" s="35"/>
      <c r="B122" s="36"/>
      <c r="C122" s="207" t="s">
        <v>269</v>
      </c>
      <c r="D122" s="207" t="s">
        <v>115</v>
      </c>
      <c r="E122" s="208" t="s">
        <v>129</v>
      </c>
      <c r="F122" s="209" t="s">
        <v>130</v>
      </c>
      <c r="G122" s="210" t="s">
        <v>118</v>
      </c>
      <c r="H122" s="211">
        <v>11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42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119</v>
      </c>
      <c r="AT122" s="218" t="s">
        <v>115</v>
      </c>
      <c r="AU122" s="218" t="s">
        <v>84</v>
      </c>
      <c r="AY122" s="14" t="s">
        <v>114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113</v>
      </c>
      <c r="BK122" s="219">
        <f>ROUND(I122*H122,2)</f>
        <v>0</v>
      </c>
      <c r="BL122" s="14" t="s">
        <v>119</v>
      </c>
      <c r="BM122" s="218" t="s">
        <v>131</v>
      </c>
    </row>
    <row r="123" s="2" customFormat="1" ht="16.5" customHeight="1">
      <c r="A123" s="35"/>
      <c r="B123" s="36"/>
      <c r="C123" s="207" t="s">
        <v>270</v>
      </c>
      <c r="D123" s="207" t="s">
        <v>115</v>
      </c>
      <c r="E123" s="208" t="s">
        <v>133</v>
      </c>
      <c r="F123" s="209" t="s">
        <v>134</v>
      </c>
      <c r="G123" s="210" t="s">
        <v>118</v>
      </c>
      <c r="H123" s="211">
        <v>35</v>
      </c>
      <c r="I123" s="212"/>
      <c r="J123" s="213">
        <f>ROUND(I123*H123,2)</f>
        <v>0</v>
      </c>
      <c r="K123" s="209" t="s">
        <v>1</v>
      </c>
      <c r="L123" s="41"/>
      <c r="M123" s="214" t="s">
        <v>1</v>
      </c>
      <c r="N123" s="215" t="s">
        <v>42</v>
      </c>
      <c r="O123" s="88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8" t="s">
        <v>119</v>
      </c>
      <c r="AT123" s="218" t="s">
        <v>115</v>
      </c>
      <c r="AU123" s="218" t="s">
        <v>84</v>
      </c>
      <c r="AY123" s="14" t="s">
        <v>114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4" t="s">
        <v>113</v>
      </c>
      <c r="BK123" s="219">
        <f>ROUND(I123*H123,2)</f>
        <v>0</v>
      </c>
      <c r="BL123" s="14" t="s">
        <v>119</v>
      </c>
      <c r="BM123" s="218" t="s">
        <v>135</v>
      </c>
    </row>
    <row r="124" s="2" customFormat="1" ht="16.5" customHeight="1">
      <c r="A124" s="35"/>
      <c r="B124" s="36"/>
      <c r="C124" s="207" t="s">
        <v>271</v>
      </c>
      <c r="D124" s="207" t="s">
        <v>115</v>
      </c>
      <c r="E124" s="208" t="s">
        <v>137</v>
      </c>
      <c r="F124" s="209" t="s">
        <v>138</v>
      </c>
      <c r="G124" s="210" t="s">
        <v>118</v>
      </c>
      <c r="H124" s="211">
        <v>0</v>
      </c>
      <c r="I124" s="212"/>
      <c r="J124" s="213">
        <f>ROUND(I124*H124,2)</f>
        <v>0</v>
      </c>
      <c r="K124" s="209" t="s">
        <v>1</v>
      </c>
      <c r="L124" s="41"/>
      <c r="M124" s="214" t="s">
        <v>1</v>
      </c>
      <c r="N124" s="215" t="s">
        <v>42</v>
      </c>
      <c r="O124" s="88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8" t="s">
        <v>119</v>
      </c>
      <c r="AT124" s="218" t="s">
        <v>115</v>
      </c>
      <c r="AU124" s="218" t="s">
        <v>84</v>
      </c>
      <c r="AY124" s="14" t="s">
        <v>114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4" t="s">
        <v>113</v>
      </c>
      <c r="BK124" s="219">
        <f>ROUND(I124*H124,2)</f>
        <v>0</v>
      </c>
      <c r="BL124" s="14" t="s">
        <v>119</v>
      </c>
      <c r="BM124" s="218" t="s">
        <v>139</v>
      </c>
    </row>
    <row r="125" s="2" customFormat="1" ht="16.5" customHeight="1">
      <c r="A125" s="35"/>
      <c r="B125" s="36"/>
      <c r="C125" s="207" t="s">
        <v>272</v>
      </c>
      <c r="D125" s="207" t="s">
        <v>115</v>
      </c>
      <c r="E125" s="208" t="s">
        <v>143</v>
      </c>
      <c r="F125" s="209" t="s">
        <v>144</v>
      </c>
      <c r="G125" s="210" t="s">
        <v>118</v>
      </c>
      <c r="H125" s="211">
        <v>3</v>
      </c>
      <c r="I125" s="212"/>
      <c r="J125" s="213">
        <f>ROUND(I125*H125,2)</f>
        <v>0</v>
      </c>
      <c r="K125" s="209" t="s">
        <v>1</v>
      </c>
      <c r="L125" s="41"/>
      <c r="M125" s="214" t="s">
        <v>1</v>
      </c>
      <c r="N125" s="215" t="s">
        <v>42</v>
      </c>
      <c r="O125" s="88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8" t="s">
        <v>119</v>
      </c>
      <c r="AT125" s="218" t="s">
        <v>115</v>
      </c>
      <c r="AU125" s="218" t="s">
        <v>84</v>
      </c>
      <c r="AY125" s="14" t="s">
        <v>114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113</v>
      </c>
      <c r="BK125" s="219">
        <f>ROUND(I125*H125,2)</f>
        <v>0</v>
      </c>
      <c r="BL125" s="14" t="s">
        <v>119</v>
      </c>
      <c r="BM125" s="218" t="s">
        <v>145</v>
      </c>
    </row>
    <row r="126" s="2" customFormat="1" ht="24.15" customHeight="1">
      <c r="A126" s="35"/>
      <c r="B126" s="36"/>
      <c r="C126" s="207" t="s">
        <v>273</v>
      </c>
      <c r="D126" s="207" t="s">
        <v>115</v>
      </c>
      <c r="E126" s="208" t="s">
        <v>147</v>
      </c>
      <c r="F126" s="209" t="s">
        <v>148</v>
      </c>
      <c r="G126" s="210" t="s">
        <v>118</v>
      </c>
      <c r="H126" s="211">
        <v>0</v>
      </c>
      <c r="I126" s="212"/>
      <c r="J126" s="213">
        <f>ROUND(I126*H126,2)</f>
        <v>0</v>
      </c>
      <c r="K126" s="209" t="s">
        <v>1</v>
      </c>
      <c r="L126" s="41"/>
      <c r="M126" s="214" t="s">
        <v>1</v>
      </c>
      <c r="N126" s="215" t="s">
        <v>42</v>
      </c>
      <c r="O126" s="88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8" t="s">
        <v>119</v>
      </c>
      <c r="AT126" s="218" t="s">
        <v>115</v>
      </c>
      <c r="AU126" s="218" t="s">
        <v>84</v>
      </c>
      <c r="AY126" s="14" t="s">
        <v>114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4" t="s">
        <v>113</v>
      </c>
      <c r="BK126" s="219">
        <f>ROUND(I126*H126,2)</f>
        <v>0</v>
      </c>
      <c r="BL126" s="14" t="s">
        <v>119</v>
      </c>
      <c r="BM126" s="218" t="s">
        <v>149</v>
      </c>
    </row>
    <row r="127" s="2" customFormat="1" ht="16.5" customHeight="1">
      <c r="A127" s="35"/>
      <c r="B127" s="36"/>
      <c r="C127" s="207" t="s">
        <v>274</v>
      </c>
      <c r="D127" s="207" t="s">
        <v>115</v>
      </c>
      <c r="E127" s="208" t="s">
        <v>152</v>
      </c>
      <c r="F127" s="209" t="s">
        <v>153</v>
      </c>
      <c r="G127" s="210" t="s">
        <v>154</v>
      </c>
      <c r="H127" s="211">
        <v>0</v>
      </c>
      <c r="I127" s="212"/>
      <c r="J127" s="213">
        <f>ROUND(I127*H127,2)</f>
        <v>0</v>
      </c>
      <c r="K127" s="209" t="s">
        <v>1</v>
      </c>
      <c r="L127" s="41"/>
      <c r="M127" s="214" t="s">
        <v>1</v>
      </c>
      <c r="N127" s="215" t="s">
        <v>42</v>
      </c>
      <c r="O127" s="88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8" t="s">
        <v>119</v>
      </c>
      <c r="AT127" s="218" t="s">
        <v>115</v>
      </c>
      <c r="AU127" s="218" t="s">
        <v>84</v>
      </c>
      <c r="AY127" s="14" t="s">
        <v>114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4" t="s">
        <v>113</v>
      </c>
      <c r="BK127" s="219">
        <f>ROUND(I127*H127,2)</f>
        <v>0</v>
      </c>
      <c r="BL127" s="14" t="s">
        <v>119</v>
      </c>
      <c r="BM127" s="218" t="s">
        <v>155</v>
      </c>
    </row>
    <row r="128" s="2" customFormat="1" ht="16.5" customHeight="1">
      <c r="A128" s="35"/>
      <c r="B128" s="36"/>
      <c r="C128" s="207" t="s">
        <v>275</v>
      </c>
      <c r="D128" s="207" t="s">
        <v>115</v>
      </c>
      <c r="E128" s="208" t="s">
        <v>157</v>
      </c>
      <c r="F128" s="209" t="s">
        <v>158</v>
      </c>
      <c r="G128" s="210" t="s">
        <v>118</v>
      </c>
      <c r="H128" s="211">
        <v>2</v>
      </c>
      <c r="I128" s="212"/>
      <c r="J128" s="213">
        <f>ROUND(I128*H128,2)</f>
        <v>0</v>
      </c>
      <c r="K128" s="209" t="s">
        <v>1</v>
      </c>
      <c r="L128" s="41"/>
      <c r="M128" s="214" t="s">
        <v>1</v>
      </c>
      <c r="N128" s="215" t="s">
        <v>42</v>
      </c>
      <c r="O128" s="88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8" t="s">
        <v>119</v>
      </c>
      <c r="AT128" s="218" t="s">
        <v>115</v>
      </c>
      <c r="AU128" s="218" t="s">
        <v>84</v>
      </c>
      <c r="AY128" s="14" t="s">
        <v>114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113</v>
      </c>
      <c r="BK128" s="219">
        <f>ROUND(I128*H128,2)</f>
        <v>0</v>
      </c>
      <c r="BL128" s="14" t="s">
        <v>119</v>
      </c>
      <c r="BM128" s="218" t="s">
        <v>159</v>
      </c>
    </row>
    <row r="129" s="2" customFormat="1" ht="16.5" customHeight="1">
      <c r="A129" s="35"/>
      <c r="B129" s="36"/>
      <c r="C129" s="207" t="s">
        <v>276</v>
      </c>
      <c r="D129" s="207" t="s">
        <v>115</v>
      </c>
      <c r="E129" s="208" t="s">
        <v>161</v>
      </c>
      <c r="F129" s="209" t="s">
        <v>162</v>
      </c>
      <c r="G129" s="210" t="s">
        <v>118</v>
      </c>
      <c r="H129" s="211">
        <v>2</v>
      </c>
      <c r="I129" s="212"/>
      <c r="J129" s="213">
        <f>ROUND(I129*H129,2)</f>
        <v>0</v>
      </c>
      <c r="K129" s="209" t="s">
        <v>1</v>
      </c>
      <c r="L129" s="41"/>
      <c r="M129" s="214" t="s">
        <v>1</v>
      </c>
      <c r="N129" s="215" t="s">
        <v>42</v>
      </c>
      <c r="O129" s="88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8" t="s">
        <v>119</v>
      </c>
      <c r="AT129" s="218" t="s">
        <v>115</v>
      </c>
      <c r="AU129" s="218" t="s">
        <v>84</v>
      </c>
      <c r="AY129" s="14" t="s">
        <v>114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4" t="s">
        <v>113</v>
      </c>
      <c r="BK129" s="219">
        <f>ROUND(I129*H129,2)</f>
        <v>0</v>
      </c>
      <c r="BL129" s="14" t="s">
        <v>119</v>
      </c>
      <c r="BM129" s="218" t="s">
        <v>163</v>
      </c>
    </row>
    <row r="130" s="2" customFormat="1" ht="24.15" customHeight="1">
      <c r="A130" s="35"/>
      <c r="B130" s="36"/>
      <c r="C130" s="207" t="s">
        <v>277</v>
      </c>
      <c r="D130" s="207" t="s">
        <v>115</v>
      </c>
      <c r="E130" s="208" t="s">
        <v>165</v>
      </c>
      <c r="F130" s="209" t="s">
        <v>166</v>
      </c>
      <c r="G130" s="210" t="s">
        <v>118</v>
      </c>
      <c r="H130" s="211">
        <v>2</v>
      </c>
      <c r="I130" s="212"/>
      <c r="J130" s="213">
        <f>ROUND(I130*H130,2)</f>
        <v>0</v>
      </c>
      <c r="K130" s="209" t="s">
        <v>1</v>
      </c>
      <c r="L130" s="41"/>
      <c r="M130" s="214" t="s">
        <v>1</v>
      </c>
      <c r="N130" s="215" t="s">
        <v>42</v>
      </c>
      <c r="O130" s="88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8" t="s">
        <v>119</v>
      </c>
      <c r="AT130" s="218" t="s">
        <v>115</v>
      </c>
      <c r="AU130" s="218" t="s">
        <v>84</v>
      </c>
      <c r="AY130" s="14" t="s">
        <v>114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4" t="s">
        <v>113</v>
      </c>
      <c r="BK130" s="219">
        <f>ROUND(I130*H130,2)</f>
        <v>0</v>
      </c>
      <c r="BL130" s="14" t="s">
        <v>119</v>
      </c>
      <c r="BM130" s="218" t="s">
        <v>167</v>
      </c>
    </row>
    <row r="131" s="2" customFormat="1" ht="16.5" customHeight="1">
      <c r="A131" s="35"/>
      <c r="B131" s="36"/>
      <c r="C131" s="207" t="s">
        <v>278</v>
      </c>
      <c r="D131" s="207" t="s">
        <v>115</v>
      </c>
      <c r="E131" s="208" t="s">
        <v>169</v>
      </c>
      <c r="F131" s="209" t="s">
        <v>170</v>
      </c>
      <c r="G131" s="210" t="s">
        <v>118</v>
      </c>
      <c r="H131" s="211">
        <v>2</v>
      </c>
      <c r="I131" s="212"/>
      <c r="J131" s="213">
        <f>ROUND(I131*H131,2)</f>
        <v>0</v>
      </c>
      <c r="K131" s="209" t="s">
        <v>1</v>
      </c>
      <c r="L131" s="41"/>
      <c r="M131" s="214" t="s">
        <v>1</v>
      </c>
      <c r="N131" s="215" t="s">
        <v>42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119</v>
      </c>
      <c r="AT131" s="218" t="s">
        <v>115</v>
      </c>
      <c r="AU131" s="218" t="s">
        <v>84</v>
      </c>
      <c r="AY131" s="14" t="s">
        <v>114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113</v>
      </c>
      <c r="BK131" s="219">
        <f>ROUND(I131*H131,2)</f>
        <v>0</v>
      </c>
      <c r="BL131" s="14" t="s">
        <v>119</v>
      </c>
      <c r="BM131" s="218" t="s">
        <v>171</v>
      </c>
    </row>
    <row r="132" s="2" customFormat="1" ht="16.5" customHeight="1">
      <c r="A132" s="35"/>
      <c r="B132" s="36"/>
      <c r="C132" s="207" t="s">
        <v>279</v>
      </c>
      <c r="D132" s="207" t="s">
        <v>115</v>
      </c>
      <c r="E132" s="208" t="s">
        <v>173</v>
      </c>
      <c r="F132" s="209" t="s">
        <v>174</v>
      </c>
      <c r="G132" s="210" t="s">
        <v>118</v>
      </c>
      <c r="H132" s="211">
        <v>2</v>
      </c>
      <c r="I132" s="212"/>
      <c r="J132" s="213">
        <f>ROUND(I132*H132,2)</f>
        <v>0</v>
      </c>
      <c r="K132" s="209" t="s">
        <v>1</v>
      </c>
      <c r="L132" s="41"/>
      <c r="M132" s="214" t="s">
        <v>1</v>
      </c>
      <c r="N132" s="215" t="s">
        <v>42</v>
      </c>
      <c r="O132" s="88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8" t="s">
        <v>119</v>
      </c>
      <c r="AT132" s="218" t="s">
        <v>115</v>
      </c>
      <c r="AU132" s="218" t="s">
        <v>84</v>
      </c>
      <c r="AY132" s="14" t="s">
        <v>114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4" t="s">
        <v>113</v>
      </c>
      <c r="BK132" s="219">
        <f>ROUND(I132*H132,2)</f>
        <v>0</v>
      </c>
      <c r="BL132" s="14" t="s">
        <v>119</v>
      </c>
      <c r="BM132" s="218" t="s">
        <v>175</v>
      </c>
    </row>
    <row r="133" s="2" customFormat="1" ht="16.5" customHeight="1">
      <c r="A133" s="35"/>
      <c r="B133" s="36"/>
      <c r="C133" s="207" t="s">
        <v>280</v>
      </c>
      <c r="D133" s="207" t="s">
        <v>115</v>
      </c>
      <c r="E133" s="208" t="s">
        <v>176</v>
      </c>
      <c r="F133" s="209" t="s">
        <v>177</v>
      </c>
      <c r="G133" s="210" t="s">
        <v>118</v>
      </c>
      <c r="H133" s="211">
        <v>3</v>
      </c>
      <c r="I133" s="212"/>
      <c r="J133" s="213">
        <f>ROUND(I133*H133,2)</f>
        <v>0</v>
      </c>
      <c r="K133" s="209" t="s">
        <v>1</v>
      </c>
      <c r="L133" s="41"/>
      <c r="M133" s="214" t="s">
        <v>1</v>
      </c>
      <c r="N133" s="215" t="s">
        <v>42</v>
      </c>
      <c r="O133" s="88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8" t="s">
        <v>119</v>
      </c>
      <c r="AT133" s="218" t="s">
        <v>115</v>
      </c>
      <c r="AU133" s="218" t="s">
        <v>84</v>
      </c>
      <c r="AY133" s="14" t="s">
        <v>114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4" t="s">
        <v>113</v>
      </c>
      <c r="BK133" s="219">
        <f>ROUND(I133*H133,2)</f>
        <v>0</v>
      </c>
      <c r="BL133" s="14" t="s">
        <v>119</v>
      </c>
      <c r="BM133" s="218" t="s">
        <v>178</v>
      </c>
    </row>
    <row r="134" s="2" customFormat="1" ht="24.15" customHeight="1">
      <c r="A134" s="35"/>
      <c r="B134" s="36"/>
      <c r="C134" s="207" t="s">
        <v>281</v>
      </c>
      <c r="D134" s="207" t="s">
        <v>115</v>
      </c>
      <c r="E134" s="208" t="s">
        <v>179</v>
      </c>
      <c r="F134" s="209" t="s">
        <v>180</v>
      </c>
      <c r="G134" s="210" t="s">
        <v>118</v>
      </c>
      <c r="H134" s="211">
        <v>1</v>
      </c>
      <c r="I134" s="212"/>
      <c r="J134" s="213">
        <f>ROUND(I134*H134,2)</f>
        <v>0</v>
      </c>
      <c r="K134" s="209" t="s">
        <v>1</v>
      </c>
      <c r="L134" s="41"/>
      <c r="M134" s="214" t="s">
        <v>1</v>
      </c>
      <c r="N134" s="215" t="s">
        <v>42</v>
      </c>
      <c r="O134" s="88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8" t="s">
        <v>119</v>
      </c>
      <c r="AT134" s="218" t="s">
        <v>115</v>
      </c>
      <c r="AU134" s="218" t="s">
        <v>84</v>
      </c>
      <c r="AY134" s="14" t="s">
        <v>114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4" t="s">
        <v>113</v>
      </c>
      <c r="BK134" s="219">
        <f>ROUND(I134*H134,2)</f>
        <v>0</v>
      </c>
      <c r="BL134" s="14" t="s">
        <v>119</v>
      </c>
      <c r="BM134" s="218" t="s">
        <v>181</v>
      </c>
    </row>
    <row r="135" s="2" customFormat="1" ht="24.15" customHeight="1">
      <c r="A135" s="35"/>
      <c r="B135" s="36"/>
      <c r="C135" s="207" t="s">
        <v>282</v>
      </c>
      <c r="D135" s="207" t="s">
        <v>115</v>
      </c>
      <c r="E135" s="208" t="s">
        <v>183</v>
      </c>
      <c r="F135" s="209" t="s">
        <v>184</v>
      </c>
      <c r="G135" s="210" t="s">
        <v>118</v>
      </c>
      <c r="H135" s="211">
        <v>1</v>
      </c>
      <c r="I135" s="212"/>
      <c r="J135" s="213">
        <f>ROUND(I135*H135,2)</f>
        <v>0</v>
      </c>
      <c r="K135" s="209" t="s">
        <v>1</v>
      </c>
      <c r="L135" s="41"/>
      <c r="M135" s="214" t="s">
        <v>1</v>
      </c>
      <c r="N135" s="215" t="s">
        <v>42</v>
      </c>
      <c r="O135" s="88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8" t="s">
        <v>119</v>
      </c>
      <c r="AT135" s="218" t="s">
        <v>115</v>
      </c>
      <c r="AU135" s="218" t="s">
        <v>84</v>
      </c>
      <c r="AY135" s="14" t="s">
        <v>114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4" t="s">
        <v>113</v>
      </c>
      <c r="BK135" s="219">
        <f>ROUND(I135*H135,2)</f>
        <v>0</v>
      </c>
      <c r="BL135" s="14" t="s">
        <v>119</v>
      </c>
      <c r="BM135" s="218" t="s">
        <v>185</v>
      </c>
    </row>
    <row r="136" s="2" customFormat="1" ht="24.15" customHeight="1">
      <c r="A136" s="35"/>
      <c r="B136" s="36"/>
      <c r="C136" s="207" t="s">
        <v>283</v>
      </c>
      <c r="D136" s="207" t="s">
        <v>115</v>
      </c>
      <c r="E136" s="208" t="s">
        <v>187</v>
      </c>
      <c r="F136" s="209" t="s">
        <v>188</v>
      </c>
      <c r="G136" s="210" t="s">
        <v>118</v>
      </c>
      <c r="H136" s="211">
        <v>1</v>
      </c>
      <c r="I136" s="212"/>
      <c r="J136" s="213">
        <f>ROUND(I136*H136,2)</f>
        <v>0</v>
      </c>
      <c r="K136" s="209" t="s">
        <v>1</v>
      </c>
      <c r="L136" s="41"/>
      <c r="M136" s="214" t="s">
        <v>1</v>
      </c>
      <c r="N136" s="215" t="s">
        <v>42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119</v>
      </c>
      <c r="AT136" s="218" t="s">
        <v>115</v>
      </c>
      <c r="AU136" s="218" t="s">
        <v>84</v>
      </c>
      <c r="AY136" s="14" t="s">
        <v>114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113</v>
      </c>
      <c r="BK136" s="219">
        <f>ROUND(I136*H136,2)</f>
        <v>0</v>
      </c>
      <c r="BL136" s="14" t="s">
        <v>119</v>
      </c>
      <c r="BM136" s="218" t="s">
        <v>189</v>
      </c>
    </row>
    <row r="137" s="2" customFormat="1" ht="16.5" customHeight="1">
      <c r="A137" s="35"/>
      <c r="B137" s="36"/>
      <c r="C137" s="207" t="s">
        <v>284</v>
      </c>
      <c r="D137" s="207" t="s">
        <v>115</v>
      </c>
      <c r="E137" s="208" t="s">
        <v>191</v>
      </c>
      <c r="F137" s="209" t="s">
        <v>192</v>
      </c>
      <c r="G137" s="210" t="s">
        <v>118</v>
      </c>
      <c r="H137" s="211">
        <v>0</v>
      </c>
      <c r="I137" s="212"/>
      <c r="J137" s="213">
        <f>ROUND(I137*H137,2)</f>
        <v>0</v>
      </c>
      <c r="K137" s="209" t="s">
        <v>1</v>
      </c>
      <c r="L137" s="41"/>
      <c r="M137" s="214" t="s">
        <v>1</v>
      </c>
      <c r="N137" s="215" t="s">
        <v>42</v>
      </c>
      <c r="O137" s="88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8" t="s">
        <v>119</v>
      </c>
      <c r="AT137" s="218" t="s">
        <v>115</v>
      </c>
      <c r="AU137" s="218" t="s">
        <v>84</v>
      </c>
      <c r="AY137" s="14" t="s">
        <v>114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4" t="s">
        <v>113</v>
      </c>
      <c r="BK137" s="219">
        <f>ROUND(I137*H137,2)</f>
        <v>0</v>
      </c>
      <c r="BL137" s="14" t="s">
        <v>119</v>
      </c>
      <c r="BM137" s="218" t="s">
        <v>193</v>
      </c>
    </row>
    <row r="138" s="2" customFormat="1" ht="16.5" customHeight="1">
      <c r="A138" s="35"/>
      <c r="B138" s="36"/>
      <c r="C138" s="207" t="s">
        <v>285</v>
      </c>
      <c r="D138" s="207" t="s">
        <v>115</v>
      </c>
      <c r="E138" s="208" t="s">
        <v>196</v>
      </c>
      <c r="F138" s="209" t="s">
        <v>197</v>
      </c>
      <c r="G138" s="210" t="s">
        <v>118</v>
      </c>
      <c r="H138" s="211">
        <v>3</v>
      </c>
      <c r="I138" s="212"/>
      <c r="J138" s="213">
        <f>ROUND(I138*H138,2)</f>
        <v>0</v>
      </c>
      <c r="K138" s="209" t="s">
        <v>1</v>
      </c>
      <c r="L138" s="41"/>
      <c r="M138" s="214" t="s">
        <v>1</v>
      </c>
      <c r="N138" s="215" t="s">
        <v>42</v>
      </c>
      <c r="O138" s="88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8" t="s">
        <v>119</v>
      </c>
      <c r="AT138" s="218" t="s">
        <v>115</v>
      </c>
      <c r="AU138" s="218" t="s">
        <v>84</v>
      </c>
      <c r="AY138" s="14" t="s">
        <v>114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4" t="s">
        <v>113</v>
      </c>
      <c r="BK138" s="219">
        <f>ROUND(I138*H138,2)</f>
        <v>0</v>
      </c>
      <c r="BL138" s="14" t="s">
        <v>119</v>
      </c>
      <c r="BM138" s="218" t="s">
        <v>198</v>
      </c>
    </row>
    <row r="139" s="2" customFormat="1" ht="16.5" customHeight="1">
      <c r="A139" s="35"/>
      <c r="B139" s="36"/>
      <c r="C139" s="207" t="s">
        <v>286</v>
      </c>
      <c r="D139" s="207" t="s">
        <v>115</v>
      </c>
      <c r="E139" s="208" t="s">
        <v>199</v>
      </c>
      <c r="F139" s="209" t="s">
        <v>200</v>
      </c>
      <c r="G139" s="210" t="s">
        <v>118</v>
      </c>
      <c r="H139" s="211">
        <v>3</v>
      </c>
      <c r="I139" s="212"/>
      <c r="J139" s="213">
        <f>ROUND(I139*H139,2)</f>
        <v>0</v>
      </c>
      <c r="K139" s="209" t="s">
        <v>1</v>
      </c>
      <c r="L139" s="41"/>
      <c r="M139" s="214" t="s">
        <v>1</v>
      </c>
      <c r="N139" s="215" t="s">
        <v>42</v>
      </c>
      <c r="O139" s="88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8" t="s">
        <v>119</v>
      </c>
      <c r="AT139" s="218" t="s">
        <v>115</v>
      </c>
      <c r="AU139" s="218" t="s">
        <v>84</v>
      </c>
      <c r="AY139" s="14" t="s">
        <v>114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4" t="s">
        <v>113</v>
      </c>
      <c r="BK139" s="219">
        <f>ROUND(I139*H139,2)</f>
        <v>0</v>
      </c>
      <c r="BL139" s="14" t="s">
        <v>119</v>
      </c>
      <c r="BM139" s="218" t="s">
        <v>201</v>
      </c>
    </row>
    <row r="140" s="2" customFormat="1" ht="16.5" customHeight="1">
      <c r="A140" s="35"/>
      <c r="B140" s="36"/>
      <c r="C140" s="207" t="s">
        <v>287</v>
      </c>
      <c r="D140" s="207" t="s">
        <v>115</v>
      </c>
      <c r="E140" s="208" t="s">
        <v>203</v>
      </c>
      <c r="F140" s="209" t="s">
        <v>204</v>
      </c>
      <c r="G140" s="210" t="s">
        <v>118</v>
      </c>
      <c r="H140" s="211">
        <v>1</v>
      </c>
      <c r="I140" s="212"/>
      <c r="J140" s="213">
        <f>ROUND(I140*H140,2)</f>
        <v>0</v>
      </c>
      <c r="K140" s="209" t="s">
        <v>1</v>
      </c>
      <c r="L140" s="41"/>
      <c r="M140" s="214" t="s">
        <v>1</v>
      </c>
      <c r="N140" s="215" t="s">
        <v>42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119</v>
      </c>
      <c r="AT140" s="218" t="s">
        <v>115</v>
      </c>
      <c r="AU140" s="218" t="s">
        <v>84</v>
      </c>
      <c r="AY140" s="14" t="s">
        <v>114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113</v>
      </c>
      <c r="BK140" s="219">
        <f>ROUND(I140*H140,2)</f>
        <v>0</v>
      </c>
      <c r="BL140" s="14" t="s">
        <v>119</v>
      </c>
      <c r="BM140" s="218" t="s">
        <v>205</v>
      </c>
    </row>
    <row r="141" s="2" customFormat="1" ht="16.5" customHeight="1">
      <c r="A141" s="35"/>
      <c r="B141" s="36"/>
      <c r="C141" s="207" t="s">
        <v>288</v>
      </c>
      <c r="D141" s="207" t="s">
        <v>115</v>
      </c>
      <c r="E141" s="208" t="s">
        <v>207</v>
      </c>
      <c r="F141" s="209" t="s">
        <v>208</v>
      </c>
      <c r="G141" s="210" t="s">
        <v>118</v>
      </c>
      <c r="H141" s="211">
        <v>0</v>
      </c>
      <c r="I141" s="212"/>
      <c r="J141" s="213">
        <f>ROUND(I141*H141,2)</f>
        <v>0</v>
      </c>
      <c r="K141" s="209" t="s">
        <v>1</v>
      </c>
      <c r="L141" s="41"/>
      <c r="M141" s="214" t="s">
        <v>1</v>
      </c>
      <c r="N141" s="215" t="s">
        <v>42</v>
      </c>
      <c r="O141" s="88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8" t="s">
        <v>119</v>
      </c>
      <c r="AT141" s="218" t="s">
        <v>115</v>
      </c>
      <c r="AU141" s="218" t="s">
        <v>84</v>
      </c>
      <c r="AY141" s="14" t="s">
        <v>114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4" t="s">
        <v>113</v>
      </c>
      <c r="BK141" s="219">
        <f>ROUND(I141*H141,2)</f>
        <v>0</v>
      </c>
      <c r="BL141" s="14" t="s">
        <v>119</v>
      </c>
      <c r="BM141" s="218" t="s">
        <v>209</v>
      </c>
    </row>
    <row r="142" s="2" customFormat="1" ht="16.5" customHeight="1">
      <c r="A142" s="35"/>
      <c r="B142" s="36"/>
      <c r="C142" s="207" t="s">
        <v>289</v>
      </c>
      <c r="D142" s="207" t="s">
        <v>115</v>
      </c>
      <c r="E142" s="208" t="s">
        <v>212</v>
      </c>
      <c r="F142" s="209" t="s">
        <v>213</v>
      </c>
      <c r="G142" s="210" t="s">
        <v>118</v>
      </c>
      <c r="H142" s="211">
        <v>0</v>
      </c>
      <c r="I142" s="212"/>
      <c r="J142" s="213">
        <f>ROUND(I142*H142,2)</f>
        <v>0</v>
      </c>
      <c r="K142" s="209" t="s">
        <v>1</v>
      </c>
      <c r="L142" s="41"/>
      <c r="M142" s="214" t="s">
        <v>1</v>
      </c>
      <c r="N142" s="215" t="s">
        <v>42</v>
      </c>
      <c r="O142" s="88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8" t="s">
        <v>119</v>
      </c>
      <c r="AT142" s="218" t="s">
        <v>115</v>
      </c>
      <c r="AU142" s="218" t="s">
        <v>84</v>
      </c>
      <c r="AY142" s="14" t="s">
        <v>114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4" t="s">
        <v>113</v>
      </c>
      <c r="BK142" s="219">
        <f>ROUND(I142*H142,2)</f>
        <v>0</v>
      </c>
      <c r="BL142" s="14" t="s">
        <v>119</v>
      </c>
      <c r="BM142" s="218" t="s">
        <v>214</v>
      </c>
    </row>
    <row r="143" s="2" customFormat="1" ht="16.5" customHeight="1">
      <c r="A143" s="35"/>
      <c r="B143" s="36"/>
      <c r="C143" s="207" t="s">
        <v>290</v>
      </c>
      <c r="D143" s="207" t="s">
        <v>115</v>
      </c>
      <c r="E143" s="208" t="s">
        <v>217</v>
      </c>
      <c r="F143" s="209" t="s">
        <v>218</v>
      </c>
      <c r="G143" s="210" t="s">
        <v>118</v>
      </c>
      <c r="H143" s="211">
        <v>0</v>
      </c>
      <c r="I143" s="212"/>
      <c r="J143" s="213">
        <f>ROUND(I143*H143,2)</f>
        <v>0</v>
      </c>
      <c r="K143" s="209" t="s">
        <v>1</v>
      </c>
      <c r="L143" s="41"/>
      <c r="M143" s="214" t="s">
        <v>1</v>
      </c>
      <c r="N143" s="215" t="s">
        <v>42</v>
      </c>
      <c r="O143" s="88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119</v>
      </c>
      <c r="AT143" s="218" t="s">
        <v>115</v>
      </c>
      <c r="AU143" s="218" t="s">
        <v>84</v>
      </c>
      <c r="AY143" s="14" t="s">
        <v>114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113</v>
      </c>
      <c r="BK143" s="219">
        <f>ROUND(I143*H143,2)</f>
        <v>0</v>
      </c>
      <c r="BL143" s="14" t="s">
        <v>119</v>
      </c>
      <c r="BM143" s="218" t="s">
        <v>219</v>
      </c>
    </row>
    <row r="144" s="2" customFormat="1" ht="16.5" customHeight="1">
      <c r="A144" s="35"/>
      <c r="B144" s="36"/>
      <c r="C144" s="207" t="s">
        <v>291</v>
      </c>
      <c r="D144" s="207" t="s">
        <v>115</v>
      </c>
      <c r="E144" s="208" t="s">
        <v>222</v>
      </c>
      <c r="F144" s="209" t="s">
        <v>223</v>
      </c>
      <c r="G144" s="210" t="s">
        <v>118</v>
      </c>
      <c r="H144" s="211">
        <v>0</v>
      </c>
      <c r="I144" s="212"/>
      <c r="J144" s="213">
        <f>ROUND(I144*H144,2)</f>
        <v>0</v>
      </c>
      <c r="K144" s="209" t="s">
        <v>1</v>
      </c>
      <c r="L144" s="41"/>
      <c r="M144" s="214" t="s">
        <v>1</v>
      </c>
      <c r="N144" s="215" t="s">
        <v>42</v>
      </c>
      <c r="O144" s="88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8" t="s">
        <v>119</v>
      </c>
      <c r="AT144" s="218" t="s">
        <v>115</v>
      </c>
      <c r="AU144" s="218" t="s">
        <v>84</v>
      </c>
      <c r="AY144" s="14" t="s">
        <v>114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4" t="s">
        <v>113</v>
      </c>
      <c r="BK144" s="219">
        <f>ROUND(I144*H144,2)</f>
        <v>0</v>
      </c>
      <c r="BL144" s="14" t="s">
        <v>119</v>
      </c>
      <c r="BM144" s="218" t="s">
        <v>224</v>
      </c>
    </row>
    <row r="145" s="2" customFormat="1" ht="16.5" customHeight="1">
      <c r="A145" s="35"/>
      <c r="B145" s="36"/>
      <c r="C145" s="207" t="s">
        <v>292</v>
      </c>
      <c r="D145" s="207" t="s">
        <v>115</v>
      </c>
      <c r="E145" s="208" t="s">
        <v>227</v>
      </c>
      <c r="F145" s="209" t="s">
        <v>228</v>
      </c>
      <c r="G145" s="210" t="s">
        <v>118</v>
      </c>
      <c r="H145" s="211">
        <v>0</v>
      </c>
      <c r="I145" s="212"/>
      <c r="J145" s="213">
        <f>ROUND(I145*H145,2)</f>
        <v>0</v>
      </c>
      <c r="K145" s="209" t="s">
        <v>1</v>
      </c>
      <c r="L145" s="41"/>
      <c r="M145" s="214" t="s">
        <v>1</v>
      </c>
      <c r="N145" s="215" t="s">
        <v>42</v>
      </c>
      <c r="O145" s="88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8" t="s">
        <v>119</v>
      </c>
      <c r="AT145" s="218" t="s">
        <v>115</v>
      </c>
      <c r="AU145" s="218" t="s">
        <v>84</v>
      </c>
      <c r="AY145" s="14" t="s">
        <v>114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4" t="s">
        <v>113</v>
      </c>
      <c r="BK145" s="219">
        <f>ROUND(I145*H145,2)</f>
        <v>0</v>
      </c>
      <c r="BL145" s="14" t="s">
        <v>119</v>
      </c>
      <c r="BM145" s="218" t="s">
        <v>229</v>
      </c>
    </row>
    <row r="146" s="2" customFormat="1" ht="16.5" customHeight="1">
      <c r="A146" s="35"/>
      <c r="B146" s="36"/>
      <c r="C146" s="207" t="s">
        <v>293</v>
      </c>
      <c r="D146" s="207" t="s">
        <v>115</v>
      </c>
      <c r="E146" s="208" t="s">
        <v>232</v>
      </c>
      <c r="F146" s="209" t="s">
        <v>233</v>
      </c>
      <c r="G146" s="210" t="s">
        <v>118</v>
      </c>
      <c r="H146" s="211">
        <v>0</v>
      </c>
      <c r="I146" s="212"/>
      <c r="J146" s="213">
        <f>ROUND(I146*H146,2)</f>
        <v>0</v>
      </c>
      <c r="K146" s="209" t="s">
        <v>1</v>
      </c>
      <c r="L146" s="41"/>
      <c r="M146" s="214" t="s">
        <v>1</v>
      </c>
      <c r="N146" s="215" t="s">
        <v>42</v>
      </c>
      <c r="O146" s="88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8" t="s">
        <v>119</v>
      </c>
      <c r="AT146" s="218" t="s">
        <v>115</v>
      </c>
      <c r="AU146" s="218" t="s">
        <v>84</v>
      </c>
      <c r="AY146" s="14" t="s">
        <v>114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113</v>
      </c>
      <c r="BK146" s="219">
        <f>ROUND(I146*H146,2)</f>
        <v>0</v>
      </c>
      <c r="BL146" s="14" t="s">
        <v>119</v>
      </c>
      <c r="BM146" s="218" t="s">
        <v>234</v>
      </c>
    </row>
    <row r="147" s="2" customFormat="1" ht="16.5" customHeight="1">
      <c r="A147" s="35"/>
      <c r="B147" s="36"/>
      <c r="C147" s="207" t="s">
        <v>294</v>
      </c>
      <c r="D147" s="207" t="s">
        <v>115</v>
      </c>
      <c r="E147" s="208" t="s">
        <v>237</v>
      </c>
      <c r="F147" s="209" t="s">
        <v>238</v>
      </c>
      <c r="G147" s="210" t="s">
        <v>118</v>
      </c>
      <c r="H147" s="211">
        <v>7</v>
      </c>
      <c r="I147" s="212"/>
      <c r="J147" s="213">
        <f>ROUND(I147*H147,2)</f>
        <v>0</v>
      </c>
      <c r="K147" s="209" t="s">
        <v>1</v>
      </c>
      <c r="L147" s="41"/>
      <c r="M147" s="214" t="s">
        <v>1</v>
      </c>
      <c r="N147" s="215" t="s">
        <v>42</v>
      </c>
      <c r="O147" s="88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8" t="s">
        <v>119</v>
      </c>
      <c r="AT147" s="218" t="s">
        <v>115</v>
      </c>
      <c r="AU147" s="218" t="s">
        <v>84</v>
      </c>
      <c r="AY147" s="14" t="s">
        <v>114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4" t="s">
        <v>113</v>
      </c>
      <c r="BK147" s="219">
        <f>ROUND(I147*H147,2)</f>
        <v>0</v>
      </c>
      <c r="BL147" s="14" t="s">
        <v>119</v>
      </c>
      <c r="BM147" s="218" t="s">
        <v>239</v>
      </c>
    </row>
    <row r="148" s="2" customFormat="1" ht="16.5" customHeight="1">
      <c r="A148" s="35"/>
      <c r="B148" s="36"/>
      <c r="C148" s="207" t="s">
        <v>295</v>
      </c>
      <c r="D148" s="207" t="s">
        <v>115</v>
      </c>
      <c r="E148" s="208" t="s">
        <v>242</v>
      </c>
      <c r="F148" s="209" t="s">
        <v>243</v>
      </c>
      <c r="G148" s="210" t="s">
        <v>118</v>
      </c>
      <c r="H148" s="211">
        <v>3</v>
      </c>
      <c r="I148" s="212"/>
      <c r="J148" s="213">
        <f>ROUND(I148*H148,2)</f>
        <v>0</v>
      </c>
      <c r="K148" s="209" t="s">
        <v>1</v>
      </c>
      <c r="L148" s="41"/>
      <c r="M148" s="214" t="s">
        <v>1</v>
      </c>
      <c r="N148" s="215" t="s">
        <v>42</v>
      </c>
      <c r="O148" s="88"/>
      <c r="P148" s="216">
        <f>O148*H148</f>
        <v>0</v>
      </c>
      <c r="Q148" s="216">
        <v>0</v>
      </c>
      <c r="R148" s="216">
        <f>Q148*H148</f>
        <v>0</v>
      </c>
      <c r="S148" s="216">
        <v>0</v>
      </c>
      <c r="T148" s="21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8" t="s">
        <v>119</v>
      </c>
      <c r="AT148" s="218" t="s">
        <v>115</v>
      </c>
      <c r="AU148" s="218" t="s">
        <v>84</v>
      </c>
      <c r="AY148" s="14" t="s">
        <v>114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14" t="s">
        <v>113</v>
      </c>
      <c r="BK148" s="219">
        <f>ROUND(I148*H148,2)</f>
        <v>0</v>
      </c>
      <c r="BL148" s="14" t="s">
        <v>119</v>
      </c>
      <c r="BM148" s="218" t="s">
        <v>244</v>
      </c>
    </row>
    <row r="149" s="2" customFormat="1" ht="16.5" customHeight="1">
      <c r="A149" s="35"/>
      <c r="B149" s="36"/>
      <c r="C149" s="207" t="s">
        <v>296</v>
      </c>
      <c r="D149" s="207" t="s">
        <v>115</v>
      </c>
      <c r="E149" s="208" t="s">
        <v>246</v>
      </c>
      <c r="F149" s="209" t="s">
        <v>247</v>
      </c>
      <c r="G149" s="210" t="s">
        <v>118</v>
      </c>
      <c r="H149" s="211">
        <v>7</v>
      </c>
      <c r="I149" s="212"/>
      <c r="J149" s="213">
        <f>ROUND(I149*H149,2)</f>
        <v>0</v>
      </c>
      <c r="K149" s="209" t="s">
        <v>1</v>
      </c>
      <c r="L149" s="41"/>
      <c r="M149" s="214" t="s">
        <v>1</v>
      </c>
      <c r="N149" s="215" t="s">
        <v>42</v>
      </c>
      <c r="O149" s="88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8" t="s">
        <v>119</v>
      </c>
      <c r="AT149" s="218" t="s">
        <v>115</v>
      </c>
      <c r="AU149" s="218" t="s">
        <v>84</v>
      </c>
      <c r="AY149" s="14" t="s">
        <v>114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4" t="s">
        <v>113</v>
      </c>
      <c r="BK149" s="219">
        <f>ROUND(I149*H149,2)</f>
        <v>0</v>
      </c>
      <c r="BL149" s="14" t="s">
        <v>119</v>
      </c>
      <c r="BM149" s="218" t="s">
        <v>248</v>
      </c>
    </row>
    <row r="150" s="2" customFormat="1" ht="16.5" customHeight="1">
      <c r="A150" s="35"/>
      <c r="B150" s="36"/>
      <c r="C150" s="207" t="s">
        <v>297</v>
      </c>
      <c r="D150" s="207" t="s">
        <v>115</v>
      </c>
      <c r="E150" s="208" t="s">
        <v>250</v>
      </c>
      <c r="F150" s="209" t="s">
        <v>251</v>
      </c>
      <c r="G150" s="210" t="s">
        <v>118</v>
      </c>
      <c r="H150" s="211">
        <v>3</v>
      </c>
      <c r="I150" s="212"/>
      <c r="J150" s="213">
        <f>ROUND(I150*H150,2)</f>
        <v>0</v>
      </c>
      <c r="K150" s="209" t="s">
        <v>1</v>
      </c>
      <c r="L150" s="41"/>
      <c r="M150" s="214" t="s">
        <v>1</v>
      </c>
      <c r="N150" s="215" t="s">
        <v>42</v>
      </c>
      <c r="O150" s="88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8" t="s">
        <v>119</v>
      </c>
      <c r="AT150" s="218" t="s">
        <v>115</v>
      </c>
      <c r="AU150" s="218" t="s">
        <v>84</v>
      </c>
      <c r="AY150" s="14" t="s">
        <v>114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4" t="s">
        <v>113</v>
      </c>
      <c r="BK150" s="219">
        <f>ROUND(I150*H150,2)</f>
        <v>0</v>
      </c>
      <c r="BL150" s="14" t="s">
        <v>119</v>
      </c>
      <c r="BM150" s="218" t="s">
        <v>252</v>
      </c>
    </row>
    <row r="151" s="2" customFormat="1" ht="16.5" customHeight="1">
      <c r="A151" s="35"/>
      <c r="B151" s="36"/>
      <c r="C151" s="207" t="s">
        <v>298</v>
      </c>
      <c r="D151" s="207" t="s">
        <v>115</v>
      </c>
      <c r="E151" s="208" t="s">
        <v>254</v>
      </c>
      <c r="F151" s="209" t="s">
        <v>255</v>
      </c>
      <c r="G151" s="210" t="s">
        <v>118</v>
      </c>
      <c r="H151" s="211">
        <v>2</v>
      </c>
      <c r="I151" s="212"/>
      <c r="J151" s="213">
        <f>ROUND(I151*H151,2)</f>
        <v>0</v>
      </c>
      <c r="K151" s="209" t="s">
        <v>1</v>
      </c>
      <c r="L151" s="41"/>
      <c r="M151" s="214" t="s">
        <v>1</v>
      </c>
      <c r="N151" s="215" t="s">
        <v>42</v>
      </c>
      <c r="O151" s="88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8" t="s">
        <v>119</v>
      </c>
      <c r="AT151" s="218" t="s">
        <v>115</v>
      </c>
      <c r="AU151" s="218" t="s">
        <v>84</v>
      </c>
      <c r="AY151" s="14" t="s">
        <v>114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4" t="s">
        <v>113</v>
      </c>
      <c r="BK151" s="219">
        <f>ROUND(I151*H151,2)</f>
        <v>0</v>
      </c>
      <c r="BL151" s="14" t="s">
        <v>119</v>
      </c>
      <c r="BM151" s="218" t="s">
        <v>256</v>
      </c>
    </row>
    <row r="152" s="2" customFormat="1" ht="16.5" customHeight="1">
      <c r="A152" s="35"/>
      <c r="B152" s="36"/>
      <c r="C152" s="207" t="s">
        <v>299</v>
      </c>
      <c r="D152" s="207" t="s">
        <v>115</v>
      </c>
      <c r="E152" s="208" t="s">
        <v>258</v>
      </c>
      <c r="F152" s="209" t="s">
        <v>259</v>
      </c>
      <c r="G152" s="210" t="s">
        <v>118</v>
      </c>
      <c r="H152" s="211">
        <v>1</v>
      </c>
      <c r="I152" s="212"/>
      <c r="J152" s="213">
        <f>ROUND(I152*H152,2)</f>
        <v>0</v>
      </c>
      <c r="K152" s="209" t="s">
        <v>1</v>
      </c>
      <c r="L152" s="41"/>
      <c r="M152" s="214" t="s">
        <v>1</v>
      </c>
      <c r="N152" s="215" t="s">
        <v>42</v>
      </c>
      <c r="O152" s="88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8" t="s">
        <v>119</v>
      </c>
      <c r="AT152" s="218" t="s">
        <v>115</v>
      </c>
      <c r="AU152" s="218" t="s">
        <v>84</v>
      </c>
      <c r="AY152" s="14" t="s">
        <v>114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113</v>
      </c>
      <c r="BK152" s="219">
        <f>ROUND(I152*H152,2)</f>
        <v>0</v>
      </c>
      <c r="BL152" s="14" t="s">
        <v>119</v>
      </c>
      <c r="BM152" s="218" t="s">
        <v>260</v>
      </c>
    </row>
    <row r="153" s="2" customFormat="1" ht="16.5" customHeight="1">
      <c r="A153" s="35"/>
      <c r="B153" s="36"/>
      <c r="C153" s="207" t="s">
        <v>300</v>
      </c>
      <c r="D153" s="207" t="s">
        <v>115</v>
      </c>
      <c r="E153" s="208" t="s">
        <v>262</v>
      </c>
      <c r="F153" s="209" t="s">
        <v>263</v>
      </c>
      <c r="G153" s="210" t="s">
        <v>118</v>
      </c>
      <c r="H153" s="211">
        <v>2</v>
      </c>
      <c r="I153" s="212"/>
      <c r="J153" s="213">
        <f>ROUND(I153*H153,2)</f>
        <v>0</v>
      </c>
      <c r="K153" s="209" t="s">
        <v>1</v>
      </c>
      <c r="L153" s="41"/>
      <c r="M153" s="232" t="s">
        <v>1</v>
      </c>
      <c r="N153" s="233" t="s">
        <v>42</v>
      </c>
      <c r="O153" s="234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8" t="s">
        <v>119</v>
      </c>
      <c r="AT153" s="218" t="s">
        <v>115</v>
      </c>
      <c r="AU153" s="218" t="s">
        <v>84</v>
      </c>
      <c r="AY153" s="14" t="s">
        <v>114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4" t="s">
        <v>113</v>
      </c>
      <c r="BK153" s="219">
        <f>ROUND(I153*H153,2)</f>
        <v>0</v>
      </c>
      <c r="BL153" s="14" t="s">
        <v>119</v>
      </c>
      <c r="BM153" s="218" t="s">
        <v>264</v>
      </c>
    </row>
    <row r="154" s="2" customFormat="1" ht="6.96" customHeight="1">
      <c r="A154" s="35"/>
      <c r="B154" s="63"/>
      <c r="C154" s="64"/>
      <c r="D154" s="64"/>
      <c r="E154" s="64"/>
      <c r="F154" s="64"/>
      <c r="G154" s="64"/>
      <c r="H154" s="64"/>
      <c r="I154" s="64"/>
      <c r="J154" s="64"/>
      <c r="K154" s="64"/>
      <c r="L154" s="41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sheet="1" autoFilter="0" formatColumns="0" formatRows="0" objects="1" scenarios="1" spinCount="100000" saltValue="T/JVPvQ7gPCAKWEYfE6dhINdM5yn9+D1yVl3V8EOvrU1TlYBKKk2P3LuoDXBNV5A8vHFJFVI4iJc0+vHsx4W5w==" hashValue="izmDleJ8YFuuOS2QJV8Mnndx+3DgOIcLuqPzlHehwdpczokcbVQo8iiiXPrjTDpFrCvSRrzUh5D8Vgo2RD2/7g==" algorithmName="SHA-512" password="CC35"/>
  <autoFilter ref="C116:K15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MICHÁLEK\Michálek</dc:creator>
  <cp:lastModifiedBy>MICHÁLEK\Michálek</cp:lastModifiedBy>
  <dcterms:created xsi:type="dcterms:W3CDTF">2022-11-15T10:14:58Z</dcterms:created>
  <dcterms:modified xsi:type="dcterms:W3CDTF">2022-11-15T10:15:01Z</dcterms:modified>
</cp:coreProperties>
</file>